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showObjects="none" filterPrivacy="1" codeName="ThisWorkbook" defaultThemeVersion="124226"/>
  <xr:revisionPtr revIDLastSave="0" documentId="13_ncr:1_{2846DDBF-140F-4C7D-8F37-04431E8D0C57}" xr6:coauthVersionLast="47" xr6:coauthVersionMax="47" xr10:uidLastSave="{00000000-0000-0000-0000-000000000000}"/>
  <bookViews>
    <workbookView xWindow="29610" yWindow="-120" windowWidth="28110" windowHeight="18240" xr2:uid="{00000000-000D-0000-FFFF-FFFF00000000}"/>
  </bookViews>
  <sheets>
    <sheet name="Budget Instructions" sheetId="12" r:id="rId1"/>
    <sheet name="B-1 Funded Program Budget" sheetId="1" r:id="rId2"/>
    <sheet name="B-3 Rate Sheet" sheetId="3" state="hidden" r:id="rId3"/>
    <sheet name="Admin Expense Detail" sheetId="6" r:id="rId4"/>
  </sheets>
  <definedNames>
    <definedName name="_xlnm.Print_Area" localSheetId="3">'Admin Expense Detail'!#REF!</definedName>
    <definedName name="_xlnm.Print_Area" localSheetId="1">'B-1 Funded Program Budget'!$A$2:$Q$152</definedName>
    <definedName name="_xlnm.Print_Area" localSheetId="2">'B-3 Rate Sheet'!$A$1:$F$47</definedName>
    <definedName name="_xlnm.Print_Titles" localSheetId="1">'B-1 Funded Program Budget'!$A:$C,'B-1 Funded Program Budget'!$2:$5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0" i="1" l="1"/>
  <c r="S148" i="1"/>
  <c r="S137" i="1"/>
  <c r="S138" i="1"/>
  <c r="S139" i="1"/>
  <c r="S140" i="1"/>
  <c r="S141" i="1"/>
  <c r="S142" i="1"/>
  <c r="S143" i="1"/>
  <c r="S144" i="1"/>
  <c r="S145" i="1"/>
  <c r="S146" i="1"/>
  <c r="S147" i="1"/>
  <c r="S136" i="1"/>
  <c r="S109" i="1"/>
  <c r="Q109" i="1"/>
  <c r="Q107" i="1"/>
  <c r="S107" i="1" s="1"/>
  <c r="S100" i="1"/>
  <c r="S101" i="1"/>
  <c r="S102" i="1"/>
  <c r="S103" i="1"/>
  <c r="S104" i="1"/>
  <c r="S105" i="1"/>
  <c r="S99" i="1"/>
  <c r="S97" i="1"/>
  <c r="S96" i="1"/>
  <c r="S94" i="1"/>
  <c r="S93" i="1"/>
  <c r="S91" i="1"/>
  <c r="S90" i="1"/>
  <c r="S81" i="1"/>
  <c r="S82" i="1"/>
  <c r="S83" i="1"/>
  <c r="S84" i="1"/>
  <c r="S85" i="1"/>
  <c r="S86" i="1"/>
  <c r="S87" i="1"/>
  <c r="S88" i="1"/>
  <c r="S80" i="1"/>
  <c r="S71" i="1"/>
  <c r="S72" i="1"/>
  <c r="S73" i="1"/>
  <c r="S74" i="1"/>
  <c r="S75" i="1"/>
  <c r="S76" i="1"/>
  <c r="S77" i="1"/>
  <c r="S78" i="1"/>
  <c r="S70" i="1"/>
  <c r="S66" i="1"/>
  <c r="R66" i="1"/>
  <c r="R64" i="1"/>
  <c r="R63" i="1"/>
  <c r="S64" i="1"/>
  <c r="S56" i="1"/>
  <c r="S57" i="1"/>
  <c r="S58" i="1"/>
  <c r="S59" i="1"/>
  <c r="S60" i="1"/>
  <c r="S61" i="1"/>
  <c r="S62" i="1"/>
  <c r="S63" i="1"/>
  <c r="S55" i="1"/>
  <c r="S48" i="1"/>
  <c r="S49" i="1"/>
  <c r="S50" i="1"/>
  <c r="S51" i="1"/>
  <c r="S52" i="1"/>
  <c r="S53" i="1"/>
  <c r="S47" i="1"/>
  <c r="R47" i="1"/>
  <c r="R46" i="1" s="1"/>
  <c r="R54" i="1"/>
  <c r="R56" i="1"/>
  <c r="R57" i="1"/>
  <c r="R58" i="1"/>
  <c r="R59" i="1"/>
  <c r="R60" i="1"/>
  <c r="R61" i="1"/>
  <c r="R62" i="1"/>
  <c r="R55" i="1"/>
  <c r="R48" i="1"/>
  <c r="R49" i="1"/>
  <c r="R50" i="1"/>
  <c r="R51" i="1"/>
  <c r="R52" i="1"/>
  <c r="R53" i="1"/>
  <c r="R43" i="1"/>
  <c r="I41" i="1"/>
  <c r="Q41" i="1"/>
  <c r="S31" i="1"/>
  <c r="S32" i="1"/>
  <c r="S33" i="1"/>
  <c r="S34" i="1"/>
  <c r="S35" i="1"/>
  <c r="S36" i="1"/>
  <c r="S37" i="1"/>
  <c r="S38" i="1"/>
  <c r="S39" i="1"/>
  <c r="S40" i="1"/>
  <c r="S30" i="1"/>
  <c r="S17" i="1"/>
  <c r="S18" i="1"/>
  <c r="S19" i="1"/>
  <c r="S20" i="1"/>
  <c r="S21" i="1"/>
  <c r="S22" i="1"/>
  <c r="S23" i="1"/>
  <c r="S24" i="1"/>
  <c r="S25" i="1"/>
  <c r="S26" i="1"/>
  <c r="S27" i="1"/>
  <c r="S28" i="1"/>
  <c r="S16" i="1"/>
  <c r="S12" i="1"/>
  <c r="S13" i="1"/>
  <c r="S14" i="1"/>
  <c r="S11" i="1"/>
  <c r="R31" i="1"/>
  <c r="R32" i="1"/>
  <c r="R33" i="1"/>
  <c r="R34" i="1"/>
  <c r="R35" i="1"/>
  <c r="R36" i="1"/>
  <c r="R37" i="1"/>
  <c r="R38" i="1"/>
  <c r="R39" i="1"/>
  <c r="R40" i="1"/>
  <c r="R30" i="1"/>
  <c r="R17" i="1"/>
  <c r="R18" i="1"/>
  <c r="R19" i="1"/>
  <c r="R20" i="1"/>
  <c r="R21" i="1"/>
  <c r="R22" i="1"/>
  <c r="R23" i="1"/>
  <c r="R24" i="1"/>
  <c r="R25" i="1"/>
  <c r="R26" i="1"/>
  <c r="R27" i="1"/>
  <c r="R28" i="1"/>
  <c r="R16" i="1"/>
  <c r="R10" i="1"/>
  <c r="R12" i="1"/>
  <c r="R13" i="1"/>
  <c r="R14" i="1"/>
  <c r="R11" i="1"/>
  <c r="J44" i="6"/>
  <c r="I44" i="6"/>
  <c r="H44" i="6"/>
  <c r="I109" i="1"/>
  <c r="G109" i="1"/>
  <c r="S111" i="1" l="1"/>
  <c r="S41" i="1"/>
  <c r="R15" i="1"/>
  <c r="J29" i="1"/>
  <c r="M41" i="1"/>
  <c r="Q42" i="1"/>
  <c r="S114" i="1" l="1"/>
  <c r="I131" i="1"/>
  <c r="S130" i="1"/>
  <c r="S129" i="1"/>
  <c r="S128" i="1"/>
  <c r="S127" i="1"/>
  <c r="S126" i="1"/>
  <c r="S125" i="1"/>
  <c r="S124" i="1"/>
  <c r="S123" i="1"/>
  <c r="S122" i="1"/>
  <c r="S121" i="1"/>
  <c r="S120" i="1"/>
  <c r="S119" i="1"/>
  <c r="S118" i="1"/>
  <c r="S117" i="1"/>
  <c r="S116" i="1"/>
  <c r="S115" i="1"/>
  <c r="R29" i="1" l="1"/>
  <c r="P63" i="1"/>
  <c r="P62" i="1"/>
  <c r="P61" i="1"/>
  <c r="P60" i="1"/>
  <c r="P59" i="1"/>
  <c r="P58" i="1"/>
  <c r="P57" i="1"/>
  <c r="P56" i="1"/>
  <c r="P55" i="1"/>
  <c r="P53" i="1"/>
  <c r="P52" i="1"/>
  <c r="P51" i="1"/>
  <c r="P50" i="1"/>
  <c r="P49" i="1"/>
  <c r="P48" i="1"/>
  <c r="P47" i="1"/>
  <c r="P40" i="1"/>
  <c r="P39" i="1"/>
  <c r="P38" i="1"/>
  <c r="P37" i="1"/>
  <c r="P36" i="1"/>
  <c r="P35" i="1"/>
  <c r="P34" i="1"/>
  <c r="P33" i="1"/>
  <c r="P32" i="1"/>
  <c r="P31" i="1"/>
  <c r="P30" i="1"/>
  <c r="P28" i="1"/>
  <c r="P27" i="1"/>
  <c r="P26" i="1"/>
  <c r="P25" i="1"/>
  <c r="P24" i="1"/>
  <c r="P23" i="1"/>
  <c r="P22" i="1"/>
  <c r="P21" i="1"/>
  <c r="P20" i="1"/>
  <c r="P19" i="1"/>
  <c r="P18" i="1"/>
  <c r="P17" i="1"/>
  <c r="P16" i="1"/>
  <c r="P14" i="1"/>
  <c r="P13" i="1"/>
  <c r="P12" i="1"/>
  <c r="P11" i="1"/>
  <c r="L63" i="1"/>
  <c r="L62" i="1"/>
  <c r="L61" i="1"/>
  <c r="L60" i="1"/>
  <c r="L59" i="1"/>
  <c r="L58" i="1"/>
  <c r="L57" i="1"/>
  <c r="L56" i="1"/>
  <c r="L55" i="1"/>
  <c r="L53" i="1"/>
  <c r="L52" i="1"/>
  <c r="L51" i="1"/>
  <c r="L50" i="1"/>
  <c r="L49" i="1"/>
  <c r="L48" i="1"/>
  <c r="L47" i="1"/>
  <c r="L40" i="1"/>
  <c r="L39" i="1"/>
  <c r="L38" i="1"/>
  <c r="L37" i="1"/>
  <c r="L36" i="1"/>
  <c r="L35" i="1"/>
  <c r="L34" i="1"/>
  <c r="L33" i="1"/>
  <c r="L32" i="1"/>
  <c r="L31" i="1"/>
  <c r="L30" i="1"/>
  <c r="L28" i="1"/>
  <c r="L27" i="1"/>
  <c r="L26" i="1"/>
  <c r="L25" i="1"/>
  <c r="L24" i="1"/>
  <c r="L23" i="1"/>
  <c r="L22" i="1"/>
  <c r="L21" i="1"/>
  <c r="L20" i="1"/>
  <c r="L19" i="1"/>
  <c r="L18" i="1"/>
  <c r="L17" i="1"/>
  <c r="L16" i="1"/>
  <c r="L12" i="1"/>
  <c r="L13" i="1"/>
  <c r="L14" i="1"/>
  <c r="L11" i="1"/>
  <c r="P64" i="1" l="1"/>
  <c r="P43" i="1"/>
  <c r="P66" i="1" l="1"/>
  <c r="H22" i="3" l="1"/>
  <c r="Q148" i="1" l="1"/>
  <c r="Q64" i="1"/>
  <c r="N54" i="1"/>
  <c r="N46" i="1"/>
  <c r="O43" i="1"/>
  <c r="Q43" i="1"/>
  <c r="N29" i="1"/>
  <c r="N15" i="1"/>
  <c r="N10" i="1"/>
  <c r="I148" i="1"/>
  <c r="S131" i="1"/>
  <c r="I107" i="1"/>
  <c r="I64" i="1"/>
  <c r="H54" i="1"/>
  <c r="H46" i="1"/>
  <c r="I42" i="1"/>
  <c r="S42" i="1" s="1"/>
  <c r="H29" i="1"/>
  <c r="H15" i="1"/>
  <c r="H10" i="1"/>
  <c r="H43" i="1" s="1"/>
  <c r="G148" i="1"/>
  <c r="G107" i="1"/>
  <c r="G64" i="1"/>
  <c r="F54" i="1"/>
  <c r="F46" i="1"/>
  <c r="G41" i="1"/>
  <c r="F29" i="1"/>
  <c r="F15" i="1"/>
  <c r="F10" i="1"/>
  <c r="C55" i="1"/>
  <c r="N43" i="1" l="1"/>
  <c r="H64" i="1"/>
  <c r="Q66" i="1"/>
  <c r="Q111" i="1" s="1"/>
  <c r="P109" i="1" s="1"/>
  <c r="F64" i="1"/>
  <c r="N64" i="1"/>
  <c r="I43" i="1"/>
  <c r="I66" i="1" s="1"/>
  <c r="I111" i="1" s="1"/>
  <c r="F43" i="1"/>
  <c r="G42" i="1"/>
  <c r="C12" i="1"/>
  <c r="C13" i="1"/>
  <c r="C14" i="1"/>
  <c r="J54" i="1"/>
  <c r="J46" i="1"/>
  <c r="D54" i="1"/>
  <c r="D46" i="1"/>
  <c r="C52" i="1"/>
  <c r="C51" i="1"/>
  <c r="I133" i="1" l="1"/>
  <c r="I150" i="1" s="1"/>
  <c r="H66" i="1"/>
  <c r="N66" i="1"/>
  <c r="G43" i="1"/>
  <c r="F66" i="1"/>
  <c r="Q133" i="1"/>
  <c r="Q150" i="1" s="1"/>
  <c r="H109" i="1"/>
  <c r="D64" i="1"/>
  <c r="J64" i="1"/>
  <c r="G66" i="1" l="1"/>
  <c r="G111" i="1" s="1"/>
  <c r="G133" i="1" l="1"/>
  <c r="G150" i="1" s="1"/>
  <c r="F109" i="1"/>
  <c r="C35" i="1" l="1"/>
  <c r="C11" i="1"/>
  <c r="D15" i="1" l="1"/>
  <c r="J15" i="1"/>
  <c r="K43" i="1" l="1"/>
  <c r="L43" i="1" l="1"/>
  <c r="E41" i="1" l="1"/>
  <c r="M64" i="1"/>
  <c r="E64" i="1"/>
  <c r="E42" i="1" l="1"/>
  <c r="M42" i="1"/>
  <c r="M43" i="1" s="1"/>
  <c r="M66" i="1" s="1"/>
  <c r="C63" i="1"/>
  <c r="C62" i="1"/>
  <c r="C61" i="1"/>
  <c r="C60" i="1"/>
  <c r="C59" i="1"/>
  <c r="C58" i="1"/>
  <c r="C57" i="1"/>
  <c r="C56" i="1"/>
  <c r="C53" i="1"/>
  <c r="C50" i="1"/>
  <c r="C49" i="1"/>
  <c r="C48" i="1"/>
  <c r="C47" i="1"/>
  <c r="C40" i="1"/>
  <c r="C39" i="1"/>
  <c r="C38" i="1"/>
  <c r="C37" i="1"/>
  <c r="C36" i="1"/>
  <c r="C34" i="1"/>
  <c r="C33" i="1"/>
  <c r="C32" i="1"/>
  <c r="C31" i="1"/>
  <c r="C30" i="1"/>
  <c r="C28" i="1"/>
  <c r="C27" i="1"/>
  <c r="C26" i="1"/>
  <c r="C25" i="1"/>
  <c r="C24" i="1"/>
  <c r="C23" i="1"/>
  <c r="C22" i="1"/>
  <c r="C21" i="1"/>
  <c r="C20" i="1"/>
  <c r="C19" i="1"/>
  <c r="C18" i="1"/>
  <c r="C17" i="1"/>
  <c r="C16" i="1"/>
  <c r="E43" i="1" l="1"/>
  <c r="S43" i="1" s="1"/>
  <c r="E66" i="1" l="1"/>
  <c r="A8" i="3"/>
  <c r="H23" i="3" l="1"/>
  <c r="H24" i="3"/>
  <c r="H25" i="3"/>
  <c r="E148" i="1"/>
  <c r="E107" i="1"/>
  <c r="D29" i="1"/>
  <c r="J10" i="1"/>
  <c r="M148" i="1"/>
  <c r="M107" i="1"/>
  <c r="M111" i="1" s="1"/>
  <c r="D10" i="1"/>
  <c r="J43" i="1" l="1"/>
  <c r="M133" i="1"/>
  <c r="M150" i="1" s="1"/>
  <c r="E111" i="1"/>
  <c r="D43" i="1"/>
  <c r="J66" i="1"/>
  <c r="E133" i="1" l="1"/>
  <c r="S133" i="1" s="1"/>
  <c r="D66" i="1"/>
  <c r="E150" i="1" l="1"/>
  <c r="L64" i="1"/>
  <c r="L66" i="1" l="1"/>
  <c r="L109" i="1" l="1"/>
  <c r="D109" i="1" l="1"/>
</calcChain>
</file>

<file path=xl/sharedStrings.xml><?xml version="1.0" encoding="utf-8"?>
<sst xmlns="http://schemas.openxmlformats.org/spreadsheetml/2006/main" count="286" uniqueCount="211">
  <si>
    <t>MASTER CONTRACT</t>
  </si>
  <si>
    <t>Enter Program Name</t>
  </si>
  <si>
    <t>Negotiated Rate</t>
  </si>
  <si>
    <t>RU #</t>
  </si>
  <si>
    <t>√</t>
  </si>
  <si>
    <t>BUDGET</t>
  </si>
  <si>
    <t>FTE</t>
  </si>
  <si>
    <t>B%</t>
  </si>
  <si>
    <t>Units</t>
  </si>
  <si>
    <t>Cost</t>
  </si>
  <si>
    <t xml:space="preserve">Other: </t>
  </si>
  <si>
    <t>Housing - Master Leases</t>
  </si>
  <si>
    <t>Housing - Subsidies</t>
  </si>
  <si>
    <t>Housing - Vouchers</t>
  </si>
  <si>
    <t>Housing - Utilities</t>
  </si>
  <si>
    <t>Housing - Management Fees</t>
  </si>
  <si>
    <t>Housing - Insurance</t>
  </si>
  <si>
    <t>Housing - Property Taxes</t>
  </si>
  <si>
    <t>Housing - Other</t>
  </si>
  <si>
    <t>Other Support Expenditures</t>
  </si>
  <si>
    <t>TOTAL CLIENT SUPPORTIVE EXPENDITURES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</si>
  <si>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</si>
  <si>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</si>
  <si>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</si>
  <si>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</si>
  <si>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</si>
  <si>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</si>
  <si>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</si>
  <si>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</si>
  <si>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Other</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</si>
  <si>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</si>
  <si>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</si>
  <si>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</si>
  <si>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</si>
  <si>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</si>
  <si>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</si>
  <si>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</si>
  <si>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</si>
  <si>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</si>
  <si>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Maintenance</t>
  </si>
  <si>
    <t>Depreciation</t>
  </si>
  <si>
    <t>Professional &amp; Specialized Services</t>
  </si>
  <si>
    <t>Legal &amp; Accounting</t>
  </si>
  <si>
    <t>Data Processing</t>
  </si>
  <si>
    <t>TOTAL OPERATING EXPENSES</t>
  </si>
  <si>
    <t xml:space="preserve"> </t>
  </si>
  <si>
    <t>TOTAL REVENUE</t>
  </si>
  <si>
    <t>NET COST</t>
  </si>
  <si>
    <t>Case Management</t>
  </si>
  <si>
    <t>Mental Health Services</t>
  </si>
  <si>
    <t>Medication Support</t>
  </si>
  <si>
    <t>Crisis Intervention</t>
  </si>
  <si>
    <t>Allocation</t>
  </si>
  <si>
    <t>N/A</t>
  </si>
  <si>
    <t>EXHIBIT B-3</t>
  </si>
  <si>
    <t>METHOD AND RATE OF REIMBURSEMENT</t>
  </si>
  <si>
    <t>RATE SHEET</t>
  </si>
  <si>
    <t xml:space="preserve">Reporting </t>
  </si>
  <si>
    <t xml:space="preserve">Reimbursement </t>
  </si>
  <si>
    <t>Unit</t>
  </si>
  <si>
    <t xml:space="preserve">Service / Program </t>
  </si>
  <si>
    <t>Method</t>
  </si>
  <si>
    <t>Rate</t>
  </si>
  <si>
    <t>*** IMPORTANT NOTICE ***</t>
  </si>
  <si>
    <t>Provisional Rate</t>
  </si>
  <si>
    <t>Actual Cost</t>
  </si>
  <si>
    <t>FY 18/19</t>
  </si>
  <si>
    <t>Transportation and Travel</t>
  </si>
  <si>
    <t>Clothing, Food, and Hygiene</t>
  </si>
  <si>
    <t>Client Travel and Transportation</t>
  </si>
  <si>
    <t>Employment and Education Supports</t>
  </si>
  <si>
    <t>Household Expense, Food, &amp; Supplies</t>
  </si>
  <si>
    <t>Office Expense and Supplies</t>
  </si>
  <si>
    <t>Rent &amp; Leases</t>
  </si>
  <si>
    <t>DESCRIPTION / EXPLANATION OF LINE-ITEMS</t>
  </si>
  <si>
    <t>DESCRIPTION / EXPLANATION</t>
  </si>
  <si>
    <t>1.</t>
  </si>
  <si>
    <t>2.</t>
  </si>
  <si>
    <t>4.</t>
  </si>
  <si>
    <t>5.</t>
  </si>
  <si>
    <t>6.</t>
  </si>
  <si>
    <t>7.</t>
  </si>
  <si>
    <t>8.</t>
  </si>
  <si>
    <t>Contract Maximum:</t>
  </si>
  <si>
    <t>TOTAL SALARIES, WAGES, &amp; BENEFITS</t>
  </si>
  <si>
    <t>Interactive Complexity</t>
  </si>
  <si>
    <t>per occurrence</t>
  </si>
  <si>
    <t>per minute</t>
  </si>
  <si>
    <t>rate</t>
  </si>
  <si>
    <t>TOTAL PROGRAM BUDGET</t>
  </si>
  <si>
    <t>Prescriber: MDs</t>
  </si>
  <si>
    <t>Prescriber: PharmD</t>
  </si>
  <si>
    <t>Prescriber: NP / CNS</t>
  </si>
  <si>
    <t>Enter %</t>
  </si>
  <si>
    <t>Direct Service Contractors</t>
  </si>
  <si>
    <t>Prescriber  FTE</t>
  </si>
  <si>
    <t>Direct FTE</t>
  </si>
  <si>
    <t>Indirect FTE</t>
  </si>
  <si>
    <t>Prescribers</t>
  </si>
  <si>
    <t>MH Professional Contracted Services (1099 Contract Workers)</t>
  </si>
  <si>
    <t>Direct Service Employees</t>
  </si>
  <si>
    <t>MH  Professional Contracted Services - Compensation TOTAL</t>
  </si>
  <si>
    <t>Contracted Prescribers</t>
  </si>
  <si>
    <t xml:space="preserve">Administrative Employees ( Direct Assigned) </t>
  </si>
  <si>
    <t xml:space="preserve">ADMINISTRATIVE EXPENSES DETAIL </t>
  </si>
  <si>
    <t>ALLOCATED / INDIRECT</t>
  </si>
  <si>
    <t>Total Administrative Expenses:</t>
  </si>
  <si>
    <t>I. SALARIES, WAGES, &amp; BENEFITS</t>
  </si>
  <si>
    <t>II. OPERATING EXPENSES</t>
  </si>
  <si>
    <t>III. ADMINISTRATIVE EXPENSES ( ALLOCATED / INDIRECT)</t>
  </si>
  <si>
    <t xml:space="preserve">IV. CLIENT SUPPORTIVE EXPENDITURES </t>
  </si>
  <si>
    <t>V. REVENUE</t>
  </si>
  <si>
    <t>Not to exceed</t>
  </si>
  <si>
    <t>per staff hour</t>
  </si>
  <si>
    <t>The County of Alameda sets the County Contract Maximum Rate (CCMR). All provisional rates that appear on this Rate Sheet will be reduced if at any time they exceed the CCMR.</t>
  </si>
  <si>
    <r>
      <t xml:space="preserve">Use the </t>
    </r>
    <r>
      <rPr>
        <b/>
        <i/>
        <sz val="11"/>
        <color rgb="FF000000"/>
        <rFont val="Arial"/>
        <family val="2"/>
      </rPr>
      <t xml:space="preserve">BUDGET WORKBOOK INSTRUCTIONS </t>
    </r>
    <r>
      <rPr>
        <b/>
        <i/>
        <sz val="11"/>
        <color theme="1"/>
        <rFont val="Arial"/>
        <family val="2"/>
      </rPr>
      <t>to complete and submit an EXHIBIT B-1:</t>
    </r>
  </si>
  <si>
    <r>
      <t>a.</t>
    </r>
    <r>
      <rPr>
        <b/>
        <i/>
        <sz val="7"/>
        <color theme="1"/>
        <rFont val="Times New Roman"/>
        <family val="1"/>
      </rPr>
      <t xml:space="preserve">     </t>
    </r>
    <r>
      <rPr>
        <b/>
        <i/>
        <sz val="11"/>
        <color theme="1"/>
        <rFont val="Arial"/>
        <family val="2"/>
      </rPr>
      <t>Cost-Coefficient – Bidder does not need to submit anything additional for this.</t>
    </r>
  </si>
  <si>
    <r>
      <t>b.</t>
    </r>
    <r>
      <rPr>
        <b/>
        <i/>
        <sz val="7"/>
        <color theme="1"/>
        <rFont val="Times New Roman"/>
        <family val="1"/>
      </rPr>
      <t xml:space="preserve">     </t>
    </r>
    <r>
      <rPr>
        <b/>
        <i/>
        <sz val="11"/>
        <color rgb="FF000000"/>
        <rFont val="Arial"/>
        <family val="2"/>
      </rPr>
      <t>Complete and submit one BUDGET WORKBOOK</t>
    </r>
    <r>
      <rPr>
        <b/>
        <i/>
        <sz val="11"/>
        <color rgb="FF0000FF"/>
        <rFont val="Arial"/>
        <family val="2"/>
      </rPr>
      <t xml:space="preserve"> </t>
    </r>
    <r>
      <rPr>
        <b/>
        <i/>
        <sz val="11"/>
        <rFont val="Arial"/>
        <family val="2"/>
      </rPr>
      <t>(saved in MS Excel).</t>
    </r>
  </si>
  <si>
    <t>BUDGET WORKBOOK INSTRUCTIONS</t>
  </si>
  <si>
    <t>DIRECTIONS</t>
  </si>
  <si>
    <t>Submit one budget workbook with your bid submission.</t>
  </si>
  <si>
    <r>
      <t>·</t>
    </r>
    <r>
      <rPr>
        <sz val="7"/>
        <color theme="1"/>
        <rFont val="Times New Roman"/>
        <family val="1"/>
      </rPr>
      <t xml:space="preserve">        </t>
    </r>
    <r>
      <rPr>
        <sz val="11"/>
        <color theme="1"/>
        <rFont val="Arial"/>
        <family val="2"/>
      </rPr>
      <t>Complete Tabs  'B-1  Funded Program Budget' and  'Admin Expense Detail'.</t>
    </r>
  </si>
  <si>
    <t>NOTES</t>
  </si>
  <si>
    <r>
      <t>·</t>
    </r>
    <r>
      <rPr>
        <sz val="7"/>
        <color theme="1"/>
        <rFont val="Times New Roman"/>
        <family val="1"/>
      </rPr>
      <t xml:space="preserve">        </t>
    </r>
    <r>
      <rPr>
        <sz val="11"/>
        <color theme="1"/>
        <rFont val="Arial"/>
        <family val="2"/>
      </rPr>
      <t>All amounts should be rounded to the nearest whole dollar.</t>
    </r>
  </si>
  <si>
    <t>TAB 1. FUNDED PROGRAM BUDGET</t>
  </si>
  <si>
    <r>
      <t>·</t>
    </r>
    <r>
      <rPr>
        <sz val="7"/>
        <color theme="1"/>
        <rFont val="Times New Roman"/>
        <family val="1"/>
      </rPr>
      <t xml:space="preserve">      </t>
    </r>
    <r>
      <rPr>
        <sz val="11"/>
        <color theme="1"/>
        <rFont val="Arial"/>
        <family val="2"/>
      </rPr>
      <t xml:space="preserve">Read the RFP to ensure minimum staffing requirements are understood and met. </t>
    </r>
  </si>
  <si>
    <r>
      <t>·</t>
    </r>
    <r>
      <rPr>
        <sz val="7"/>
        <color theme="1"/>
        <rFont val="Times New Roman"/>
        <family val="1"/>
      </rPr>
      <t>  </t>
    </r>
    <r>
      <rPr>
        <sz val="11"/>
        <color theme="1"/>
        <rFont val="Arial"/>
        <family val="2"/>
      </rPr>
      <t>  For each required staff position, enter: the number of FTEs based on a 40-hour work week, the billable percentage, and the total annual salary costs. The average annualized salary will auto-calculate.</t>
    </r>
  </si>
  <si>
    <t xml:space="preserve">Units = Number FTE per staff position *  Percentage of Billable Hours ( B%) * Adjusted Annual Work Hours (1,808 hours) </t>
  </si>
  <si>
    <t>Adjusted annual work hours are calculated as follows:</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</si>
  <si>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</si>
  <si>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</si>
  <si>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</si>
  <si>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</si>
  <si>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</si>
  <si>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</si>
  <si>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</si>
  <si>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</si>
  <si>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</si>
  <si>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</si>
  <si>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TDD Equipment</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</si>
  <si>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</si>
  <si>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</si>
  <si>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</si>
  <si>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</si>
  <si>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</si>
  <si>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</si>
  <si>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</si>
  <si>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</si>
  <si>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</si>
  <si>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</si>
  <si>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</si>
  <si>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</si>
  <si>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</si>
  <si>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</si>
  <si>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</si>
  <si>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</si>
  <si>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r>
      <t>·</t>
    </r>
    <r>
      <rPr>
        <sz val="7"/>
        <color theme="1"/>
        <rFont val="Times New Roman"/>
        <family val="1"/>
      </rPr>
      <t xml:space="preserve">        </t>
    </r>
    <r>
      <rPr>
        <sz val="11"/>
        <color theme="1"/>
        <rFont val="Arial"/>
        <family val="2"/>
      </rPr>
      <t xml:space="preserve">Bidders must complete Tab 2. Admin Expense Detail to itemize and describe, in detail, including the methodology for cost allocation (if applicable), all administrative expenses. </t>
    </r>
  </si>
  <si>
    <r>
      <t xml:space="preserve">· </t>
    </r>
    <r>
      <rPr>
        <sz val="11"/>
        <color theme="1"/>
        <rFont val="Arial"/>
        <family val="2"/>
      </rPr>
      <t>Include any revenue that the Bidder will use to support the proposed program.</t>
    </r>
  </si>
  <si>
    <t>Average Annualized Salary</t>
  </si>
  <si>
    <t>Direct
 √</t>
  </si>
  <si>
    <t>Bidder's Employees</t>
  </si>
  <si>
    <t>Bidder's Employees -   Salaries &amp; Wages TOTAL</t>
  </si>
  <si>
    <t xml:space="preserve">Bidder's Employees -  Fringe Benefits </t>
  </si>
  <si>
    <t>Bidder's Employees - Salaries, Wages, and Benefits TOTAL</t>
  </si>
  <si>
    <t>Prescriber: Other ( specify)</t>
  </si>
  <si>
    <t xml:space="preserve">Program Type </t>
  </si>
  <si>
    <t>Program Name</t>
  </si>
  <si>
    <t>24 hour Services</t>
  </si>
  <si>
    <r>
      <t>·</t>
    </r>
    <r>
      <rPr>
        <sz val="7"/>
        <color theme="1"/>
        <rFont val="Times New Roman"/>
        <family val="1"/>
      </rPr>
      <t xml:space="preserve">       </t>
    </r>
    <r>
      <rPr>
        <sz val="11"/>
        <color theme="1"/>
        <rFont val="Arial"/>
        <family val="2"/>
      </rPr>
      <t>Ensure that staff listed in this section are the bidder's employees. If staff are independent contractors and not the bidder's employees, include these positions under the MH Professional Contracted Services section.</t>
    </r>
  </si>
  <si>
    <r>
      <rPr>
        <b/>
        <i/>
        <sz val="10"/>
        <rFont val="Arial"/>
        <family val="2"/>
      </rPr>
      <t xml:space="preserve">  Example:</t>
    </r>
    <r>
      <rPr>
        <sz val="10"/>
        <color theme="1"/>
        <rFont val="Arial"/>
        <family val="2"/>
      </rPr>
      <t xml:space="preserve"> If a person works 20 hours a week in a project, this would be 50% FTE or .50 FTE.  If a person works 37.5 hours per week, this would equal .94 FTE </t>
    </r>
  </si>
  <si>
    <t>OPERATING EXPENSES</t>
  </si>
  <si>
    <t>SALARIES, WAGES, AND BENEFITS</t>
  </si>
  <si>
    <t>REVENUE</t>
  </si>
  <si>
    <r>
      <t xml:space="preserve">GROSS COST </t>
    </r>
    <r>
      <rPr>
        <b/>
        <u/>
        <sz val="20"/>
        <rFont val="Arial"/>
        <family val="2"/>
      </rPr>
      <t>WITHOUT</t>
    </r>
    <r>
      <rPr>
        <b/>
        <sz val="20"/>
        <color indexed="8"/>
        <rFont val="Arial"/>
        <family val="2"/>
      </rPr>
      <t xml:space="preserve"> CLIENT SUPPORT EXPENDITURES</t>
    </r>
  </si>
  <si>
    <r>
      <t xml:space="preserve">GROSS COST </t>
    </r>
    <r>
      <rPr>
        <b/>
        <u/>
        <sz val="20"/>
        <rFont val="Arial"/>
        <family val="2"/>
      </rPr>
      <t>WITH</t>
    </r>
    <r>
      <rPr>
        <b/>
        <sz val="20"/>
        <color rgb="FFCC00FF"/>
        <rFont val="Arial"/>
        <family val="2"/>
      </rPr>
      <t xml:space="preserve"> </t>
    </r>
    <r>
      <rPr>
        <b/>
        <sz val="20"/>
        <color indexed="8"/>
        <rFont val="Arial"/>
        <family val="2"/>
      </rPr>
      <t>CLIENT SUPPORT EXPENDITURES</t>
    </r>
  </si>
  <si>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</si>
  <si>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t xml:space="preserve"> ADMINISTRATIVE EXPENSES</t>
  </si>
  <si>
    <r>
      <t>·</t>
    </r>
    <r>
      <rPr>
        <sz val="7"/>
        <color theme="1"/>
        <rFont val="Times New Roman"/>
        <family val="1"/>
      </rPr>
      <t>     </t>
    </r>
    <r>
      <rPr>
        <sz val="11"/>
        <color theme="1"/>
        <rFont val="Arial"/>
        <family val="2"/>
      </rPr>
      <t xml:space="preserve"> Budget Line Item definitions are included in </t>
    </r>
    <r>
      <rPr>
        <i/>
        <sz val="11"/>
        <color theme="1"/>
        <rFont val="Arial"/>
        <family val="2"/>
      </rPr>
      <t>Italics</t>
    </r>
    <r>
      <rPr>
        <sz val="11"/>
        <color theme="1"/>
        <rFont val="Arial"/>
        <family val="2"/>
      </rPr>
      <t xml:space="preserve"> below.</t>
    </r>
  </si>
  <si>
    <t xml:space="preserve">    Number of Work Hours per FTE per week :                                    40 hours</t>
  </si>
  <si>
    <t xml:space="preserve"> x Number of  Weeks per Year                                                       x 52 Weeks </t>
  </si>
  <si>
    <t xml:space="preserve"> = Total Annual Work Hours   (40*52)                                             = 2,080 hours</t>
  </si>
  <si>
    <r>
      <rPr>
        <sz val="10"/>
        <rFont val="Arial"/>
        <family val="2"/>
      </rPr>
      <t xml:space="preserve">Minus </t>
    </r>
    <r>
      <rPr>
        <sz val="10"/>
        <color theme="1"/>
        <rFont val="Arial"/>
        <family val="2"/>
      </rPr>
      <t>Average Annual Vacation Leave (15 days)  = 15 *8           (120) hours</t>
    </r>
  </si>
  <si>
    <t>Minus Average Annual Sick Leave (8 days) = 8*8                       (64) hours</t>
  </si>
  <si>
    <t xml:space="preserve">Minus Paid Holidays (11 days) = 11*8                                       (88) hours </t>
  </si>
  <si>
    <r>
      <t xml:space="preserve"> = Adjusted Annual Work Hours =  2,080-120-64-88                       =</t>
    </r>
    <r>
      <rPr>
        <b/>
        <sz val="10"/>
        <color theme="1"/>
        <rFont val="Arial"/>
        <family val="2"/>
      </rPr>
      <t xml:space="preserve"> 1,808 hours</t>
    </r>
  </si>
  <si>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</si>
  <si>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or overhead expenses for direct-service contractors) </t>
    </r>
  </si>
  <si>
    <t>Fee-For-Service Rate</t>
  </si>
  <si>
    <t>Non Medi-Cal Billable</t>
  </si>
  <si>
    <r>
      <t>·</t>
    </r>
    <r>
      <rPr>
        <sz val="7"/>
        <color theme="1"/>
        <rFont val="Times New Roman"/>
        <family val="1"/>
      </rPr>
      <t xml:space="preserve">        </t>
    </r>
    <r>
      <rPr>
        <sz val="11"/>
        <color theme="1"/>
        <rFont val="Arial"/>
        <family val="2"/>
      </rPr>
      <t>Only fill in the areas highlighted in yellow</t>
    </r>
  </si>
  <si>
    <t>RFP #24-03
CARE Court Supportive Services</t>
  </si>
  <si>
    <t>BIDDER NAME</t>
  </si>
  <si>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 </t>
    </r>
  </si>
  <si>
    <r>
      <rPr>
        <sz val="11"/>
        <rFont val="Courier New"/>
        <family val="3"/>
      </rPr>
      <t>o</t>
    </r>
    <r>
      <rPr>
        <sz val="11"/>
        <rFont val="Arial"/>
        <family val="2"/>
      </rPr>
      <t>  </t>
    </r>
    <r>
      <rPr>
        <b/>
        <sz val="11"/>
        <rFont val="Arial"/>
        <family val="2"/>
      </rPr>
      <t xml:space="preserve"> Billable percentage (B%): </t>
    </r>
    <r>
      <rPr>
        <sz val="11"/>
        <rFont val="Arial"/>
        <family val="2"/>
      </rPr>
      <t>Enter the percentage of billable hours (i.e. direct services) for direct service staff. The units will auto-calculate in column P based on the following formula:</t>
    </r>
  </si>
  <si>
    <r>
      <t>·</t>
    </r>
    <r>
      <rPr>
        <sz val="7"/>
        <rFont val="Times New Roman"/>
        <family val="1"/>
      </rPr>
      <t xml:space="preserve">        </t>
    </r>
    <r>
      <rPr>
        <sz val="11"/>
        <rFont val="Arial"/>
        <family val="2"/>
      </rPr>
      <t xml:space="preserve">Enter the percentage allocated for employee benefits and taxes in cells </t>
    </r>
    <r>
      <rPr>
        <b/>
        <sz val="11"/>
        <rFont val="Arial"/>
        <family val="2"/>
      </rPr>
      <t>F43, H43, and P43,</t>
    </r>
    <r>
      <rPr>
        <sz val="11"/>
        <rFont val="Arial"/>
        <family val="2"/>
      </rPr>
      <t xml:space="preserve"> total benefits costs will automatically be calculated on G43, I43, and Q43.</t>
    </r>
  </si>
  <si>
    <t>Positions listed under this section should not have any associated benefits. If a position is subject to benefits, it should be listed under Salaries and Wages</t>
  </si>
  <si>
    <t>Three-Month Start-Up</t>
  </si>
  <si>
    <t>CLIENT SUPPORTIVE EXPENDITURES</t>
  </si>
  <si>
    <r>
      <t xml:space="preserve">Note : Do </t>
    </r>
    <r>
      <rPr>
        <b/>
        <sz val="11"/>
        <rFont val="Arial"/>
        <family val="2"/>
      </rPr>
      <t xml:space="preserve">not </t>
    </r>
    <r>
      <rPr>
        <sz val="11"/>
        <rFont val="Arial"/>
        <family val="2"/>
      </rPr>
      <t xml:space="preserve">factor PTO into the calculation of B%. PTO has already been taken into account when calculating the Adjusted Annual Work Hours. In other words, a 65% Percentage of Billable hours, for example, should mean that the staff spends 65% of her/his work day providing direct services and the other 35% doing indirect services such administrative tasks, meetings, supervision, etc. The 35% should </t>
    </r>
    <r>
      <rPr>
        <b/>
        <sz val="11"/>
        <rFont val="Arial"/>
        <family val="2"/>
      </rPr>
      <t>not</t>
    </r>
    <r>
      <rPr>
        <sz val="11"/>
        <rFont val="Arial"/>
        <family val="2"/>
      </rPr>
      <t xml:space="preserve"> include PTO or other leave. </t>
    </r>
  </si>
  <si>
    <r>
      <t>·</t>
    </r>
    <r>
      <rPr>
        <sz val="7"/>
        <color theme="1"/>
        <rFont val="Times New Roman"/>
        <family val="1"/>
      </rPr>
      <t xml:space="preserve">        </t>
    </r>
    <r>
      <rPr>
        <sz val="11"/>
        <color theme="1"/>
        <rFont val="Arial"/>
        <family val="2"/>
      </rPr>
      <t>Contractor may be eligible for a cash advance after contract award, limited to 1/12 of the annualized contract allocation and subject to the County Cash Advance Policy.</t>
    </r>
  </si>
  <si>
    <r>
      <t>·</t>
    </r>
    <r>
      <rPr>
        <sz val="7"/>
        <color theme="1"/>
        <rFont val="Times New Roman"/>
        <family val="1"/>
      </rPr>
      <t xml:space="preserve">        </t>
    </r>
    <r>
      <rPr>
        <sz val="11"/>
        <color theme="1"/>
        <rFont val="Arial"/>
        <family val="2"/>
      </rPr>
      <t>Insert Bidder Name</t>
    </r>
  </si>
  <si>
    <r>
      <t>·</t>
    </r>
    <r>
      <rPr>
        <sz val="7"/>
        <color theme="1"/>
        <rFont val="Times New Roman"/>
        <family val="1"/>
      </rPr>
      <t xml:space="preserve">        </t>
    </r>
    <r>
      <rPr>
        <sz val="11"/>
        <color theme="1"/>
        <rFont val="Arial"/>
        <family val="2"/>
      </rPr>
      <t>The total on Tab 2. Admin Expense Detail is linked to the total program budget on Tab 1. For this reason, Administrative staff should either be listed in the Salaries &amp; Wages section of Tab 1 Program Budget</t>
    </r>
    <r>
      <rPr>
        <sz val="11"/>
        <color rgb="FFFF0000"/>
        <rFont val="Arial"/>
        <family val="2"/>
      </rPr>
      <t xml:space="preserve"> </t>
    </r>
    <r>
      <rPr>
        <b/>
        <sz val="11"/>
        <rFont val="Arial"/>
        <family val="2"/>
      </rPr>
      <t>OR</t>
    </r>
    <r>
      <rPr>
        <sz val="11"/>
        <color theme="1"/>
        <rFont val="Arial"/>
        <family val="2"/>
      </rPr>
      <t xml:space="preserve"> listed on Tab 2 Admin Expense Detail. Do</t>
    </r>
    <r>
      <rPr>
        <b/>
        <sz val="11"/>
        <color theme="1"/>
        <rFont val="Arial"/>
        <family val="2"/>
      </rPr>
      <t xml:space="preserve"> </t>
    </r>
    <r>
      <rPr>
        <b/>
        <sz val="11"/>
        <rFont val="Arial"/>
        <family val="2"/>
      </rPr>
      <t>NOT</t>
    </r>
    <r>
      <rPr>
        <sz val="11"/>
        <color rgb="FFFF0000"/>
        <rFont val="Arial"/>
        <family val="2"/>
      </rPr>
      <t xml:space="preserve"> </t>
    </r>
    <r>
      <rPr>
        <sz val="11"/>
        <color theme="1"/>
        <rFont val="Arial"/>
        <family val="2"/>
      </rPr>
      <t>duplicate these expenses on both the budget and the Admin Expense Detail tab.</t>
    </r>
  </si>
  <si>
    <r>
      <t xml:space="preserve">MAXIMUM ANNUAL 
ALLOCATION </t>
    </r>
    <r>
      <rPr>
        <b/>
        <sz val="18"/>
        <color rgb="FFFF0000"/>
        <rFont val="Arial"/>
        <family val="2"/>
      </rPr>
      <t xml:space="preserve">(does </t>
    </r>
    <r>
      <rPr>
        <b/>
        <u/>
        <sz val="18"/>
        <color rgb="FFFF0000"/>
        <rFont val="Arial"/>
        <family val="2"/>
      </rPr>
      <t>not</t>
    </r>
    <r>
      <rPr>
        <b/>
        <sz val="18"/>
        <color rgb="FFFF0000"/>
        <rFont val="Arial"/>
        <family val="2"/>
      </rPr>
      <t xml:space="preserve"> include Three-Month Start-Up Budget)</t>
    </r>
  </si>
  <si>
    <t>Non Medi-Cal Billable, Annualized</t>
  </si>
  <si>
    <t>Outpatient Services, Annualized</t>
  </si>
  <si>
    <r>
      <t>·</t>
    </r>
    <r>
      <rPr>
        <sz val="7"/>
        <rFont val="Times New Roman"/>
        <family val="1"/>
      </rPr>
      <t xml:space="preserve">        </t>
    </r>
    <r>
      <rPr>
        <sz val="11"/>
        <rFont val="Arial"/>
        <family val="2"/>
      </rPr>
      <t>The program will be reimbursed at actual cost for the first three months. The three-month start-up budget should not exceed 25% of the maximum annual allocation, and is not included in the maximum annual allocation.</t>
    </r>
  </si>
  <si>
    <r>
      <t xml:space="preserve">Three-Month Start Up 
</t>
    </r>
    <r>
      <rPr>
        <sz val="16"/>
        <color theme="9" tint="-0.499984740745262"/>
        <rFont val="Arial"/>
        <family val="2"/>
      </rPr>
      <t>(not to exceed 25% of maximum annual allocation)</t>
    </r>
  </si>
  <si>
    <t>Outpatient Services</t>
  </si>
  <si>
    <r>
      <t>·</t>
    </r>
    <r>
      <rPr>
        <sz val="7"/>
        <rFont val="Times New Roman"/>
        <family val="1"/>
      </rPr>
      <t xml:space="preserve">        </t>
    </r>
    <r>
      <rPr>
        <sz val="12"/>
        <rFont val="Arial"/>
        <family val="2"/>
      </rPr>
      <t>The b</t>
    </r>
    <r>
      <rPr>
        <sz val="11"/>
        <rFont val="Arial"/>
        <family val="2"/>
      </rPr>
      <t xml:space="preserve">udget for Non-Medi-Cal Billable and Outpatient Services should be based on a 12-month period, and should not exceed the maximum annual allocation of </t>
    </r>
    <r>
      <rPr>
        <b/>
        <sz val="11"/>
        <rFont val="Arial"/>
        <family val="2"/>
      </rPr>
      <t>$5,700,672</t>
    </r>
    <r>
      <rPr>
        <sz val="11"/>
        <rFont val="Arial"/>
        <family val="2"/>
      </rPr>
      <t xml:space="preserve">; actual contract will be pro-rate based on contract start date and three-month start-up. </t>
    </r>
  </si>
  <si>
    <r>
      <t xml:space="preserve">· </t>
    </r>
    <r>
      <rPr>
        <sz val="11"/>
        <color theme="1"/>
        <rFont val="Arial"/>
        <family val="2"/>
      </rPr>
      <t>Client Supportive Expenditures should not exceed $440,910</t>
    </r>
  </si>
  <si>
    <r>
      <t>·</t>
    </r>
    <r>
      <rPr>
        <sz val="12"/>
        <color theme="1"/>
        <rFont val="Arial"/>
        <family val="2"/>
      </rPr>
      <t>   </t>
    </r>
    <r>
      <rPr>
        <sz val="11"/>
        <color theme="1"/>
        <rFont val="Arial"/>
        <family val="2"/>
      </rPr>
      <t xml:space="preserve">  The maximum annual allocation of </t>
    </r>
    <r>
      <rPr>
        <b/>
        <sz val="11"/>
        <color theme="1"/>
        <rFont val="Arial"/>
        <family val="2"/>
      </rPr>
      <t>$5,700,672</t>
    </r>
    <r>
      <rPr>
        <sz val="11"/>
        <color theme="1"/>
        <rFont val="Arial"/>
        <family val="2"/>
      </rPr>
      <t xml:space="preserve"> is broken down as:</t>
    </r>
    <r>
      <rPr>
        <sz val="7"/>
        <color theme="1"/>
        <rFont val="Times New Roman"/>
        <family val="1"/>
      </rPr>
      <t xml:space="preserve">
</t>
    </r>
    <r>
      <rPr>
        <sz val="11"/>
        <color theme="1"/>
        <rFont val="Arial"/>
        <family val="2"/>
      </rPr>
      <t xml:space="preserve">               Two Outreach and Engagement Teams    	$2,328,450
               One Case Management Team	                   $3,372,222
                                  </t>
    </r>
    <r>
      <rPr>
        <i/>
        <sz val="10"/>
        <color theme="1"/>
        <rFont val="Arial"/>
        <family val="2"/>
      </rPr>
      <t xml:space="preserve"> Outpatient Services	                         $2,715,295
                                   Non Medi-Cal Billable 	                     $656,927 (Client Supportive Expenditures are capped at $440,910)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</si>
</sst>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General_)"/>
    <numFmt numFmtId="167" formatCode="0.0%"/>
    <numFmt numFmtId="168" formatCode="_(&quot;$&quot;* #,##0_);_(&quot;$&quot;* \(#,##0\);_(&quot;$&quot;* &quot;-&quot;??_);_(@_)"/>
  </numFmts>
  <fonts count="79"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2"/>
      <color indexed="8"/>
      <name val="Arial"/>
      <family val="2"/>
    </font>
    <font>
      <sz val="14"/>
      <color indexed="8"/>
      <name val="Arial"/>
      <family val="2"/>
    </font>
    <font>
      <sz val="11"/>
      <name val="Tahoma"/>
      <family val="2"/>
    </font>
    <font>
      <b/>
      <sz val="12"/>
      <name val="Arial"/>
      <family val="2"/>
    </font>
    <font>
      <b/>
      <sz val="18"/>
      <color indexed="8"/>
      <name val="Arial"/>
      <family val="2"/>
    </font>
    <font>
      <sz val="11"/>
      <name val="Arial Narrow"/>
      <family val="2"/>
    </font>
    <font>
      <sz val="12"/>
      <color theme="1"/>
      <name val="Calibri"/>
      <family val="2"/>
      <scheme val="minor"/>
    </font>
    <font>
      <sz val="10"/>
      <name val="Arial"/>
      <family val="2"/>
    </font>
    <font>
      <b/>
      <sz val="10"/>
      <name val="Arial"/>
      <family val="2"/>
    </font>
    <font>
      <sz val="10"/>
      <color rgb="FFFF0000"/>
      <name val="Arial"/>
      <family val="2"/>
    </font>
    <font>
      <sz val="8"/>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sz val="11"/>
      <color theme="1"/>
      <name val="Arial"/>
      <family val="2"/>
    </font>
    <font>
      <i/>
      <sz val="11"/>
      <name val="Arial"/>
      <family val="2"/>
    </font>
    <font>
      <b/>
      <sz val="16"/>
      <color indexed="8"/>
      <name val="Arial"/>
      <family val="2"/>
    </font>
    <font>
      <b/>
      <sz val="11"/>
      <color theme="1"/>
      <name val="Calibri"/>
      <family val="2"/>
      <scheme val="minor"/>
    </font>
    <font>
      <sz val="7"/>
      <color theme="1"/>
      <name val="Times New Roman"/>
      <family val="1"/>
    </font>
    <font>
      <b/>
      <sz val="14"/>
      <color theme="0" tint="-0.34998626667073579"/>
      <name val="Arial"/>
      <family val="2"/>
    </font>
    <font>
      <sz val="16"/>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24"/>
      <color indexed="8"/>
      <name val="Arial"/>
      <family val="2"/>
    </font>
    <font>
      <b/>
      <sz val="16"/>
      <color rgb="FF0000FF"/>
      <name val="Arial"/>
      <family val="2"/>
    </font>
    <font>
      <b/>
      <sz val="16"/>
      <color rgb="FF7030A0"/>
      <name val="Arial"/>
      <family val="2"/>
    </font>
    <font>
      <i/>
      <sz val="7"/>
      <color theme="1"/>
      <name val="Times New Roman"/>
      <family val="1"/>
    </font>
    <font>
      <b/>
      <sz val="16"/>
      <color rgb="FF0070C0"/>
      <name val="Arial"/>
      <family val="2"/>
    </font>
    <font>
      <b/>
      <sz val="16"/>
      <color theme="1"/>
      <name val="Arial"/>
      <family val="2"/>
    </font>
    <font>
      <b/>
      <sz val="22"/>
      <name val="Arial"/>
      <family val="2"/>
    </font>
    <font>
      <u/>
      <sz val="10"/>
      <name val="Arial"/>
      <family val="2"/>
    </font>
    <font>
      <b/>
      <i/>
      <sz val="11"/>
      <color theme="1"/>
      <name val="Arial"/>
      <family val="2"/>
    </font>
    <font>
      <b/>
      <i/>
      <sz val="11"/>
      <color rgb="FF000000"/>
      <name val="Arial"/>
      <family val="2"/>
    </font>
    <font>
      <b/>
      <i/>
      <sz val="7"/>
      <color theme="1"/>
      <name val="Times New Roman"/>
      <family val="1"/>
    </font>
    <font>
      <b/>
      <i/>
      <sz val="11"/>
      <color rgb="FF0000FF"/>
      <name val="Arial"/>
      <family val="2"/>
    </font>
    <font>
      <b/>
      <i/>
      <sz val="11"/>
      <name val="Arial"/>
      <family val="2"/>
    </font>
    <font>
      <b/>
      <sz val="11"/>
      <color theme="1"/>
      <name val="Arial"/>
      <family val="2"/>
    </font>
    <font>
      <sz val="11"/>
      <color theme="1"/>
      <name val="Symbol"/>
      <family val="1"/>
      <charset val="2"/>
    </font>
    <font>
      <u/>
      <sz val="11"/>
      <color theme="1"/>
      <name val="Arial"/>
      <family val="2"/>
    </font>
    <font>
      <sz val="11"/>
      <color theme="1"/>
      <name val="Courier New"/>
      <family val="3"/>
    </font>
    <font>
      <i/>
      <sz val="11"/>
      <color theme="1"/>
      <name val="Arial"/>
      <family val="2"/>
    </font>
    <font>
      <b/>
      <u/>
      <sz val="11"/>
      <color theme="1"/>
      <name val="Arial"/>
      <family val="2"/>
    </font>
    <font>
      <b/>
      <u/>
      <sz val="12"/>
      <color theme="1"/>
      <name val="Arial"/>
      <family val="2"/>
    </font>
    <font>
      <sz val="11"/>
      <color theme="1"/>
      <name val="Wingdings"/>
      <charset val="2"/>
    </font>
    <font>
      <i/>
      <u/>
      <sz val="11"/>
      <color theme="1"/>
      <name val="Arial"/>
      <family val="2"/>
    </font>
    <font>
      <i/>
      <sz val="11"/>
      <color theme="1"/>
      <name val="Wingdings"/>
      <charset val="2"/>
    </font>
    <font>
      <sz val="10"/>
      <color theme="1"/>
      <name val="Arial"/>
      <family val="2"/>
    </font>
    <font>
      <sz val="7"/>
      <name val="Times New Roman"/>
      <family val="1"/>
    </font>
    <font>
      <u/>
      <sz val="7"/>
      <name val="Times New Roman"/>
      <family val="1"/>
    </font>
    <font>
      <u/>
      <sz val="11"/>
      <name val="Arial"/>
      <family val="2"/>
    </font>
    <font>
      <sz val="11"/>
      <color theme="1"/>
      <name val="Times New Roman"/>
      <family val="1"/>
    </font>
    <font>
      <b/>
      <sz val="10"/>
      <color theme="1"/>
      <name val="Arial"/>
      <family val="2"/>
    </font>
    <font>
      <sz val="11"/>
      <color rgb="FFFF0000"/>
      <name val="Arial"/>
      <family val="2"/>
    </font>
    <font>
      <b/>
      <i/>
      <sz val="10"/>
      <name val="Arial"/>
      <family val="2"/>
    </font>
    <font>
      <b/>
      <u/>
      <sz val="20"/>
      <name val="Arial"/>
      <family val="2"/>
    </font>
    <font>
      <sz val="11"/>
      <color theme="3" tint="-0.249977111117893"/>
      <name val="Calibri"/>
      <family val="2"/>
      <scheme val="minor"/>
    </font>
    <font>
      <sz val="11"/>
      <name val="Symbol"/>
      <family val="1"/>
      <charset val="2"/>
    </font>
    <font>
      <b/>
      <sz val="24"/>
      <color theme="3" tint="-0.249977111117893"/>
      <name val="Arial"/>
      <family val="2"/>
    </font>
    <font>
      <b/>
      <sz val="11"/>
      <color theme="1"/>
      <name val="Arial"/>
      <family val="3"/>
    </font>
    <font>
      <sz val="11"/>
      <name val="Courier New"/>
      <family val="3"/>
    </font>
    <font>
      <b/>
      <sz val="11"/>
      <name val="Arial"/>
      <family val="3"/>
    </font>
    <font>
      <b/>
      <sz val="18"/>
      <color rgb="FFFF0000"/>
      <name val="Arial"/>
      <family val="2"/>
    </font>
    <font>
      <b/>
      <u/>
      <sz val="18"/>
      <color rgb="FFFF0000"/>
      <name val="Arial"/>
      <family val="2"/>
    </font>
    <font>
      <b/>
      <sz val="16"/>
      <color theme="9" tint="-0.499984740745262"/>
      <name val="Arial"/>
      <family val="2"/>
    </font>
    <font>
      <sz val="16"/>
      <color theme="9" tint="-0.499984740745262"/>
      <name val="Arial"/>
      <family val="2"/>
    </font>
    <font>
      <sz val="12"/>
      <color theme="1"/>
      <name val="Arial"/>
      <family val="2"/>
    </font>
    <font>
      <i/>
      <sz val="10"/>
      <color theme="1"/>
      <name val="Arial"/>
      <family val="2"/>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D9D9D9"/>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s>
  <borders count="30">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7" fillId="0" borderId="0"/>
    <xf numFmtId="9" fontId="4" fillId="0" borderId="0" applyFont="0" applyFill="0" applyBorder="0" applyAlignment="0" applyProtection="0"/>
    <xf numFmtId="0" fontId="11" fillId="0" borderId="0"/>
    <xf numFmtId="0" fontId="12" fillId="0" borderId="0"/>
    <xf numFmtId="44" fontId="12" fillId="0" borderId="0" applyFont="0" applyFill="0" applyBorder="0" applyAlignment="0" applyProtection="0"/>
    <xf numFmtId="43" fontId="1" fillId="0" borderId="0" applyFont="0" applyFill="0" applyBorder="0" applyAlignment="0" applyProtection="0"/>
    <xf numFmtId="166" fontId="15" fillId="0" borderId="0"/>
    <xf numFmtId="0" fontId="16" fillId="0" borderId="0"/>
    <xf numFmtId="43" fontId="12" fillId="0" borderId="0" applyFont="0" applyFill="0" applyBorder="0" applyAlignment="0" applyProtection="0"/>
  </cellStyleXfs>
  <cellXfs count="375">
    <xf numFmtId="0" fontId="0" fillId="0" borderId="0" xfId="0"/>
    <xf numFmtId="0" fontId="5" fillId="0" borderId="0" xfId="0" applyFont="1"/>
    <xf numFmtId="0" fontId="3" fillId="0" borderId="14" xfId="0" applyFont="1" applyBorder="1" applyAlignment="1">
      <alignment horizontal="center" vertical="justify"/>
    </xf>
    <xf numFmtId="0" fontId="2" fillId="0" borderId="0" xfId="0" applyFont="1"/>
    <xf numFmtId="0" fontId="6" fillId="0" borderId="0" xfId="0" applyFont="1"/>
    <xf numFmtId="6" fontId="5" fillId="3" borderId="0" xfId="0" applyNumberFormat="1" applyFont="1" applyFill="1" applyAlignment="1">
      <alignment horizontal="right"/>
    </xf>
    <xf numFmtId="6" fontId="5" fillId="0" borderId="0" xfId="0" applyNumberFormat="1" applyFont="1"/>
    <xf numFmtId="6" fontId="5" fillId="3" borderId="0" xfId="0" applyNumberFormat="1" applyFont="1" applyFill="1"/>
    <xf numFmtId="6" fontId="5" fillId="3" borderId="13" xfId="0" applyNumberFormat="1" applyFont="1" applyFill="1" applyBorder="1" applyAlignment="1">
      <alignment horizontal="right"/>
    </xf>
    <xf numFmtId="6" fontId="5" fillId="3" borderId="6" xfId="2" applyNumberFormat="1" applyFont="1" applyFill="1" applyBorder="1" applyAlignment="1" applyProtection="1">
      <alignment horizontal="right"/>
    </xf>
    <xf numFmtId="6" fontId="5" fillId="3" borderId="9" xfId="0" applyNumberFormat="1" applyFont="1" applyFill="1" applyBorder="1"/>
    <xf numFmtId="6" fontId="5" fillId="3" borderId="0" xfId="2" applyNumberFormat="1" applyFont="1" applyFill="1" applyBorder="1" applyProtection="1"/>
    <xf numFmtId="6" fontId="5" fillId="3" borderId="0" xfId="2" applyNumberFormat="1" applyFont="1" applyFill="1" applyBorder="1" applyAlignment="1" applyProtection="1">
      <alignment horizontal="right"/>
    </xf>
    <xf numFmtId="6" fontId="5" fillId="3" borderId="5" xfId="0" applyNumberFormat="1" applyFont="1" applyFill="1" applyBorder="1" applyAlignment="1">
      <alignment horizontal="right"/>
    </xf>
    <xf numFmtId="3" fontId="5" fillId="0" borderId="0" xfId="2" applyNumberFormat="1" applyFont="1" applyFill="1" applyProtection="1"/>
    <xf numFmtId="6" fontId="5" fillId="7" borderId="0" xfId="0" applyNumberFormat="1" applyFont="1" applyFill="1"/>
    <xf numFmtId="6" fontId="5" fillId="7" borderId="0" xfId="2" applyNumberFormat="1" applyFont="1" applyFill="1" applyBorder="1" applyProtection="1"/>
    <xf numFmtId="6" fontId="5" fillId="7" borderId="0" xfId="0" applyNumberFormat="1" applyFont="1" applyFill="1" applyAlignment="1">
      <alignment horizontal="right"/>
    </xf>
    <xf numFmtId="6" fontId="5" fillId="7" borderId="6" xfId="0" applyNumberFormat="1" applyFont="1" applyFill="1" applyBorder="1" applyAlignment="1">
      <alignment horizontal="right"/>
    </xf>
    <xf numFmtId="3" fontId="5" fillId="7" borderId="0" xfId="2" applyNumberFormat="1" applyFont="1" applyFill="1" applyBorder="1" applyProtection="1"/>
    <xf numFmtId="6" fontId="2" fillId="7" borderId="3" xfId="2" applyNumberFormat="1" applyFont="1" applyFill="1" applyBorder="1" applyAlignment="1" applyProtection="1">
      <alignment horizontal="left"/>
    </xf>
    <xf numFmtId="6" fontId="5" fillId="7" borderId="3" xfId="0" applyNumberFormat="1" applyFont="1" applyFill="1" applyBorder="1" applyAlignment="1">
      <alignment horizontal="right"/>
    </xf>
    <xf numFmtId="6" fontId="5" fillId="7" borderId="13" xfId="0" applyNumberFormat="1" applyFont="1" applyFill="1" applyBorder="1" applyAlignment="1">
      <alignment horizontal="right"/>
    </xf>
    <xf numFmtId="6" fontId="2" fillId="7" borderId="3" xfId="0" applyNumberFormat="1" applyFont="1" applyFill="1" applyBorder="1" applyAlignment="1">
      <alignment horizontal="left"/>
    </xf>
    <xf numFmtId="37" fontId="2" fillId="7" borderId="0" xfId="0" applyNumberFormat="1" applyFont="1" applyFill="1"/>
    <xf numFmtId="37" fontId="5" fillId="7" borderId="0" xfId="0" applyNumberFormat="1" applyFont="1" applyFill="1"/>
    <xf numFmtId="0" fontId="2" fillId="7" borderId="0" xfId="0" applyFont="1" applyFill="1" applyAlignment="1">
      <alignment horizontal="left"/>
    </xf>
    <xf numFmtId="0" fontId="8" fillId="0" borderId="0" xfId="7" applyFont="1" applyAlignment="1">
      <alignment horizontal="center"/>
    </xf>
    <xf numFmtId="0" fontId="12" fillId="0" borderId="0" xfId="7"/>
    <xf numFmtId="0" fontId="13" fillId="0" borderId="0" xfId="7" applyFont="1" applyAlignment="1">
      <alignment horizontal="center"/>
    </xf>
    <xf numFmtId="0" fontId="12" fillId="0" borderId="0" xfId="7" applyAlignment="1">
      <alignment horizontal="center"/>
    </xf>
    <xf numFmtId="0" fontId="12" fillId="0" borderId="16" xfId="7" applyBorder="1" applyAlignment="1">
      <alignment horizontal="center"/>
    </xf>
    <xf numFmtId="0" fontId="12" fillId="0" borderId="0" xfId="7" applyAlignment="1">
      <alignment horizontal="center" wrapText="1"/>
    </xf>
    <xf numFmtId="6" fontId="12" fillId="0" borderId="0" xfId="7" applyNumberFormat="1"/>
    <xf numFmtId="0" fontId="12" fillId="0" borderId="0" xfId="7" applyAlignment="1">
      <alignment horizontal="left" indent="1"/>
    </xf>
    <xf numFmtId="165" fontId="12" fillId="0" borderId="0" xfId="8" applyNumberFormat="1" applyFont="1" applyAlignment="1"/>
    <xf numFmtId="0" fontId="12" fillId="0" borderId="0" xfId="7" applyAlignment="1">
      <alignment horizontal="center" vertical="center"/>
    </xf>
    <xf numFmtId="0" fontId="14" fillId="0" borderId="0" xfId="7" applyFont="1" applyAlignment="1">
      <alignment horizontal="left"/>
    </xf>
    <xf numFmtId="0" fontId="15" fillId="0" borderId="0" xfId="7" applyFont="1" applyAlignment="1">
      <alignment horizontal="center"/>
    </xf>
    <xf numFmtId="165" fontId="12" fillId="0" borderId="0" xfId="7" applyNumberFormat="1" applyAlignment="1">
      <alignment horizontal="center"/>
    </xf>
    <xf numFmtId="164" fontId="12" fillId="0" borderId="0" xfId="7" applyNumberFormat="1"/>
    <xf numFmtId="0" fontId="16" fillId="2" borderId="0" xfId="11" applyFill="1" applyProtection="1">
      <protection locked="0"/>
    </xf>
    <xf numFmtId="0" fontId="16" fillId="0" borderId="0" xfId="11"/>
    <xf numFmtId="0" fontId="10" fillId="2" borderId="0" xfId="11" applyFont="1" applyFill="1" applyProtection="1">
      <protection locked="0"/>
    </xf>
    <xf numFmtId="0" fontId="19" fillId="2" borderId="0" xfId="11" applyFont="1" applyFill="1" applyProtection="1">
      <protection locked="0"/>
    </xf>
    <xf numFmtId="0" fontId="15" fillId="2" borderId="0" xfId="11" applyFont="1" applyFill="1" applyAlignment="1" applyProtection="1">
      <alignment horizontal="center"/>
      <protection locked="0"/>
    </xf>
    <xf numFmtId="0" fontId="10" fillId="2" borderId="0" xfId="11" quotePrefix="1" applyFont="1" applyFill="1" applyAlignment="1" applyProtection="1">
      <alignment horizontal="center"/>
      <protection locked="0"/>
    </xf>
    <xf numFmtId="0" fontId="20" fillId="2" borderId="0" xfId="11" applyFont="1" applyFill="1" applyAlignment="1" applyProtection="1">
      <alignment horizontal="right" vertical="center"/>
      <protection locked="0"/>
    </xf>
    <xf numFmtId="0" fontId="10" fillId="2" borderId="0" xfId="11" applyFont="1" applyFill="1" applyAlignment="1" applyProtection="1">
      <alignment vertical="center"/>
      <protection locked="0"/>
    </xf>
    <xf numFmtId="0" fontId="20" fillId="2" borderId="0" xfId="11" applyFont="1" applyFill="1" applyAlignment="1" applyProtection="1">
      <alignment vertical="center"/>
      <protection locked="0"/>
    </xf>
    <xf numFmtId="0" fontId="10" fillId="2" borderId="0" xfId="11" quotePrefix="1" applyFont="1" applyFill="1" applyAlignment="1">
      <alignment horizontal="center"/>
    </xf>
    <xf numFmtId="0" fontId="10" fillId="2" borderId="0" xfId="11" applyFont="1" applyFill="1" applyAlignment="1">
      <alignment vertical="center"/>
    </xf>
    <xf numFmtId="0" fontId="20" fillId="2" borderId="0" xfId="11" applyFont="1" applyFill="1" applyAlignment="1">
      <alignment horizontal="right" vertical="center"/>
    </xf>
    <xf numFmtId="3" fontId="4" fillId="2" borderId="0" xfId="11" applyNumberFormat="1" applyFont="1" applyFill="1" applyAlignment="1">
      <alignment horizontal="center" vertical="center"/>
    </xf>
    <xf numFmtId="0" fontId="21" fillId="0" borderId="0" xfId="11" applyFont="1" applyAlignment="1">
      <alignment horizontal="left" vertical="center"/>
    </xf>
    <xf numFmtId="0" fontId="10" fillId="0" borderId="0" xfId="11" applyFont="1"/>
    <xf numFmtId="165" fontId="13" fillId="0" borderId="0" xfId="7" applyNumberFormat="1" applyFont="1" applyAlignment="1">
      <alignment horizontal="center"/>
    </xf>
    <xf numFmtId="165" fontId="12" fillId="0" borderId="0" xfId="7" applyNumberFormat="1"/>
    <xf numFmtId="0" fontId="5" fillId="0" borderId="0" xfId="0" applyFont="1" applyAlignment="1">
      <alignment vertical="center" wrapText="1"/>
    </xf>
    <xf numFmtId="6" fontId="2" fillId="7" borderId="13" xfId="0" applyNumberFormat="1" applyFont="1" applyFill="1" applyBorder="1" applyAlignment="1">
      <alignment horizontal="left"/>
    </xf>
    <xf numFmtId="6" fontId="2" fillId="7" borderId="13" xfId="2" applyNumberFormat="1" applyFont="1" applyFill="1" applyBorder="1" applyAlignment="1" applyProtection="1">
      <alignment horizontal="left"/>
    </xf>
    <xf numFmtId="6" fontId="5" fillId="7" borderId="3" xfId="0" applyNumberFormat="1" applyFont="1" applyFill="1" applyBorder="1"/>
    <xf numFmtId="43" fontId="26" fillId="6" borderId="0" xfId="12" applyFont="1" applyFill="1" applyAlignment="1">
      <alignment horizontal="center"/>
    </xf>
    <xf numFmtId="165" fontId="12" fillId="6" borderId="0" xfId="7" applyNumberFormat="1" applyFill="1"/>
    <xf numFmtId="2" fontId="2" fillId="0" borderId="0" xfId="1" applyNumberFormat="1" applyFont="1" applyBorder="1" applyProtection="1"/>
    <xf numFmtId="2" fontId="2" fillId="0" borderId="0" xfId="1" applyNumberFormat="1" applyFont="1" applyFill="1" applyBorder="1" applyProtection="1"/>
    <xf numFmtId="6" fontId="5" fillId="0" borderId="13" xfId="0" applyNumberFormat="1" applyFont="1" applyBorder="1"/>
    <xf numFmtId="164" fontId="5" fillId="7" borderId="0" xfId="2" applyNumberFormat="1" applyFont="1" applyFill="1" applyBorder="1" applyProtection="1"/>
    <xf numFmtId="0" fontId="25" fillId="0" borderId="5" xfId="0" quotePrefix="1" applyFont="1" applyBorder="1" applyAlignment="1">
      <alignment horizontal="left"/>
    </xf>
    <xf numFmtId="164" fontId="25" fillId="2" borderId="15" xfId="0" applyNumberFormat="1" applyFont="1" applyFill="1" applyBorder="1" applyAlignment="1">
      <alignment horizontal="right"/>
    </xf>
    <xf numFmtId="0" fontId="25" fillId="7" borderId="0" xfId="0" applyFont="1" applyFill="1" applyAlignment="1">
      <alignment horizontal="left"/>
    </xf>
    <xf numFmtId="0" fontId="25" fillId="0" borderId="0" xfId="0" applyFont="1"/>
    <xf numFmtId="9" fontId="28" fillId="0" borderId="5" xfId="3" applyFont="1" applyFill="1" applyBorder="1" applyAlignment="1" applyProtection="1">
      <alignment horizontal="center"/>
      <protection locked="0"/>
    </xf>
    <xf numFmtId="0" fontId="29" fillId="0" borderId="0" xfId="0" applyFont="1"/>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37" fontId="2" fillId="2" borderId="3" xfId="0" applyNumberFormat="1" applyFont="1" applyFill="1" applyBorder="1" applyAlignment="1">
      <alignment horizontal="center"/>
    </xf>
    <xf numFmtId="6" fontId="2" fillId="2" borderId="3" xfId="0" applyNumberFormat="1" applyFont="1" applyFill="1" applyBorder="1" applyAlignment="1">
      <alignment horizontal="center"/>
    </xf>
    <xf numFmtId="0" fontId="2" fillId="0" borderId="9" xfId="0" applyFont="1" applyBorder="1"/>
    <xf numFmtId="0" fontId="5" fillId="7" borderId="0" xfId="0" applyFont="1" applyFill="1" applyAlignment="1">
      <alignment horizontal="center"/>
    </xf>
    <xf numFmtId="2" fontId="2" fillId="9" borderId="6" xfId="1" applyNumberFormat="1" applyFont="1" applyFill="1" applyBorder="1" applyAlignment="1" applyProtection="1">
      <alignment horizontal="right"/>
    </xf>
    <xf numFmtId="164" fontId="2" fillId="9" borderId="6" xfId="1" applyNumberFormat="1" applyFont="1" applyFill="1" applyBorder="1" applyAlignment="1" applyProtection="1">
      <alignment horizontal="right"/>
    </xf>
    <xf numFmtId="6" fontId="25" fillId="9" borderId="15" xfId="0" applyNumberFormat="1" applyFont="1" applyFill="1" applyBorder="1" applyAlignment="1">
      <alignment horizontal="center"/>
    </xf>
    <xf numFmtId="6" fontId="25" fillId="9" borderId="14" xfId="0" applyNumberFormat="1" applyFont="1" applyFill="1" applyBorder="1" applyAlignment="1">
      <alignment horizontal="center"/>
    </xf>
    <xf numFmtId="6" fontId="5" fillId="3" borderId="13" xfId="2" applyNumberFormat="1" applyFont="1" applyFill="1" applyBorder="1" applyAlignment="1" applyProtection="1">
      <alignment horizontal="right"/>
    </xf>
    <xf numFmtId="2" fontId="2" fillId="9" borderId="13" xfId="1" applyNumberFormat="1" applyFont="1" applyFill="1" applyBorder="1" applyAlignment="1" applyProtection="1">
      <alignment horizontal="right"/>
    </xf>
    <xf numFmtId="0" fontId="25" fillId="4" borderId="0" xfId="0" quotePrefix="1" applyFont="1" applyFill="1"/>
    <xf numFmtId="0" fontId="30" fillId="0" borderId="0" xfId="0" applyFont="1"/>
    <xf numFmtId="164" fontId="25" fillId="2" borderId="12" xfId="0" applyNumberFormat="1" applyFont="1" applyFill="1" applyBorder="1" applyAlignment="1">
      <alignment horizontal="right"/>
    </xf>
    <xf numFmtId="164" fontId="9" fillId="5" borderId="14" xfId="0" applyNumberFormat="1" applyFont="1" applyFill="1" applyBorder="1" applyAlignment="1">
      <alignment horizontal="right"/>
    </xf>
    <xf numFmtId="0" fontId="31" fillId="2" borderId="5" xfId="0" applyFont="1" applyFill="1" applyBorder="1" applyAlignment="1">
      <alignment horizontal="left"/>
    </xf>
    <xf numFmtId="39" fontId="31" fillId="0" borderId="15" xfId="0" applyNumberFormat="1" applyFont="1" applyBorder="1" applyAlignment="1">
      <alignment horizontal="right"/>
    </xf>
    <xf numFmtId="164" fontId="31" fillId="7" borderId="7" xfId="0" quotePrefix="1" applyNumberFormat="1" applyFont="1" applyFill="1" applyBorder="1" applyAlignment="1">
      <alignment horizontal="right"/>
    </xf>
    <xf numFmtId="164" fontId="31" fillId="7" borderId="15" xfId="0" quotePrefix="1" applyNumberFormat="1" applyFont="1" applyFill="1" applyBorder="1" applyAlignment="1">
      <alignment horizontal="right"/>
    </xf>
    <xf numFmtId="6" fontId="31" fillId="2" borderId="15" xfId="2" applyNumberFormat="1" applyFont="1" applyFill="1" applyBorder="1" applyAlignment="1" applyProtection="1">
      <alignment horizontal="right"/>
    </xf>
    <xf numFmtId="9" fontId="31" fillId="8" borderId="15" xfId="3" applyFont="1" applyFill="1" applyBorder="1" applyAlignment="1" applyProtection="1">
      <alignment horizontal="right"/>
    </xf>
    <xf numFmtId="37" fontId="31" fillId="0" borderId="15" xfId="0" applyNumberFormat="1" applyFont="1" applyBorder="1" applyAlignment="1">
      <alignment horizontal="right"/>
    </xf>
    <xf numFmtId="39" fontId="9" fillId="5" borderId="15" xfId="0" applyNumberFormat="1" applyFont="1" applyFill="1" applyBorder="1" applyAlignment="1">
      <alignment horizontal="right"/>
    </xf>
    <xf numFmtId="3" fontId="9" fillId="5" borderId="14" xfId="3" applyNumberFormat="1" applyFont="1" applyFill="1" applyBorder="1" applyAlignment="1" applyProtection="1">
      <alignment horizontal="right"/>
    </xf>
    <xf numFmtId="0" fontId="29" fillId="4" borderId="0" xfId="0" applyFont="1" applyFill="1"/>
    <xf numFmtId="0" fontId="29" fillId="4" borderId="10" xfId="0" applyFont="1" applyFill="1" applyBorder="1"/>
    <xf numFmtId="0" fontId="29" fillId="4" borderId="3" xfId="0" applyFont="1" applyFill="1" applyBorder="1"/>
    <xf numFmtId="0" fontId="29" fillId="4" borderId="7" xfId="0" applyFont="1" applyFill="1" applyBorder="1"/>
    <xf numFmtId="0" fontId="25" fillId="4" borderId="9" xfId="0" quotePrefix="1" applyFont="1" applyFill="1" applyBorder="1" applyProtection="1">
      <protection locked="0"/>
    </xf>
    <xf numFmtId="9" fontId="32" fillId="4" borderId="11" xfId="3" applyFont="1" applyFill="1" applyBorder="1" applyAlignment="1" applyProtection="1">
      <alignment horizontal="center"/>
      <protection locked="0"/>
    </xf>
    <xf numFmtId="9" fontId="32" fillId="4" borderId="12" xfId="3" applyFont="1" applyFill="1" applyBorder="1" applyAlignment="1" applyProtection="1">
      <alignment horizontal="center"/>
      <protection locked="0"/>
    </xf>
    <xf numFmtId="2" fontId="9" fillId="5" borderId="5" xfId="1" applyNumberFormat="1" applyFont="1" applyFill="1" applyBorder="1" applyAlignment="1" applyProtection="1">
      <alignment horizontal="left" vertical="center"/>
    </xf>
    <xf numFmtId="2" fontId="2" fillId="5" borderId="6" xfId="1" applyNumberFormat="1" applyFont="1" applyFill="1" applyBorder="1" applyAlignment="1" applyProtection="1">
      <alignment horizontal="right" vertical="center"/>
    </xf>
    <xf numFmtId="2" fontId="2" fillId="0" borderId="0" xfId="1" applyNumberFormat="1" applyFont="1" applyBorder="1" applyAlignment="1" applyProtection="1">
      <alignment vertical="center"/>
    </xf>
    <xf numFmtId="2" fontId="2" fillId="0" borderId="0" xfId="1" applyNumberFormat="1" applyFont="1" applyFill="1" applyBorder="1" applyAlignment="1" applyProtection="1">
      <alignment vertical="center"/>
    </xf>
    <xf numFmtId="0" fontId="9" fillId="5" borderId="5" xfId="0" quotePrefix="1" applyFont="1" applyFill="1" applyBorder="1" applyAlignment="1">
      <alignment horizontal="left" vertical="center"/>
    </xf>
    <xf numFmtId="6" fontId="31" fillId="7" borderId="6" xfId="0" applyNumberFormat="1" applyFont="1" applyFill="1" applyBorder="1" applyAlignment="1">
      <alignment horizontal="left"/>
    </xf>
    <xf numFmtId="6" fontId="31" fillId="7" borderId="6" xfId="2" applyNumberFormat="1" applyFont="1" applyFill="1" applyBorder="1" applyAlignment="1" applyProtection="1">
      <alignment horizontal="left"/>
    </xf>
    <xf numFmtId="6" fontId="33" fillId="7" borderId="6" xfId="0" applyNumberFormat="1" applyFont="1" applyFill="1" applyBorder="1" applyAlignment="1">
      <alignment horizontal="right"/>
    </xf>
    <xf numFmtId="6" fontId="33" fillId="0" borderId="0" xfId="0" applyNumberFormat="1" applyFont="1"/>
    <xf numFmtId="0" fontId="31" fillId="2" borderId="14" xfId="0" applyFont="1" applyFill="1" applyBorder="1" applyAlignment="1">
      <alignment horizontal="left"/>
    </xf>
    <xf numFmtId="6" fontId="33" fillId="3" borderId="11" xfId="0" applyNumberFormat="1" applyFont="1" applyFill="1" applyBorder="1"/>
    <xf numFmtId="6" fontId="33" fillId="3" borderId="13" xfId="2" applyNumberFormat="1" applyFont="1" applyFill="1" applyBorder="1" applyProtection="1"/>
    <xf numFmtId="6" fontId="33" fillId="3" borderId="13" xfId="0" applyNumberFormat="1" applyFont="1" applyFill="1" applyBorder="1" applyAlignment="1">
      <alignment horizontal="right"/>
    </xf>
    <xf numFmtId="6" fontId="31" fillId="0" borderId="15" xfId="0" applyNumberFormat="1" applyFont="1" applyBorder="1" applyAlignment="1">
      <alignment horizontal="right"/>
    </xf>
    <xf numFmtId="6" fontId="33" fillId="3" borderId="11" xfId="0" applyNumberFormat="1" applyFont="1" applyFill="1" applyBorder="1" applyAlignment="1">
      <alignment horizontal="right"/>
    </xf>
    <xf numFmtId="6" fontId="33" fillId="3" borderId="12" xfId="0" applyNumberFormat="1" applyFont="1" applyFill="1" applyBorder="1" applyAlignment="1">
      <alignment horizontal="right"/>
    </xf>
    <xf numFmtId="0" fontId="31" fillId="2" borderId="2" xfId="0" applyFont="1" applyFill="1" applyBorder="1" applyAlignment="1">
      <alignment horizontal="left"/>
    </xf>
    <xf numFmtId="6" fontId="33" fillId="3" borderId="5" xfId="0" applyNumberFormat="1" applyFont="1" applyFill="1" applyBorder="1" applyProtection="1">
      <protection locked="0"/>
    </xf>
    <xf numFmtId="6" fontId="33" fillId="3" borderId="6" xfId="2" applyNumberFormat="1" applyFont="1" applyFill="1" applyBorder="1" applyProtection="1">
      <protection locked="0"/>
    </xf>
    <xf numFmtId="6" fontId="31" fillId="0" borderId="15" xfId="0" applyNumberFormat="1" applyFont="1" applyBorder="1" applyAlignment="1" applyProtection="1">
      <alignment horizontal="right"/>
      <protection locked="0"/>
    </xf>
    <xf numFmtId="9" fontId="33" fillId="3" borderId="6" xfId="3" applyFont="1" applyFill="1" applyBorder="1" applyAlignment="1" applyProtection="1">
      <alignment horizontal="right"/>
    </xf>
    <xf numFmtId="9" fontId="33" fillId="3" borderId="5" xfId="3" applyFont="1" applyFill="1" applyBorder="1" applyAlignment="1" applyProtection="1">
      <alignment horizontal="right"/>
    </xf>
    <xf numFmtId="6" fontId="33" fillId="3" borderId="5" xfId="0" applyNumberFormat="1" applyFont="1" applyFill="1" applyBorder="1" applyAlignment="1" applyProtection="1">
      <alignment horizontal="right"/>
      <protection locked="0"/>
    </xf>
    <xf numFmtId="6" fontId="33" fillId="3" borderId="6" xfId="0" applyNumberFormat="1" applyFont="1" applyFill="1" applyBorder="1" applyAlignment="1" applyProtection="1">
      <alignment horizontal="right"/>
      <protection locked="0"/>
    </xf>
    <xf numFmtId="9" fontId="33" fillId="3" borderId="7" xfId="3" applyFont="1" applyFill="1" applyBorder="1" applyAlignment="1" applyProtection="1">
      <alignment horizontal="right"/>
    </xf>
    <xf numFmtId="6" fontId="33" fillId="0" borderId="0" xfId="0" applyNumberFormat="1" applyFont="1" applyProtection="1">
      <protection locked="0"/>
    </xf>
    <xf numFmtId="6" fontId="33" fillId="3" borderId="10" xfId="0" applyNumberFormat="1" applyFont="1" applyFill="1" applyBorder="1"/>
    <xf numFmtId="6" fontId="33" fillId="3" borderId="3" xfId="2" applyNumberFormat="1" applyFont="1" applyFill="1" applyBorder="1" applyProtection="1"/>
    <xf numFmtId="6" fontId="33" fillId="3" borderId="3" xfId="0" applyNumberFormat="1" applyFont="1" applyFill="1" applyBorder="1" applyAlignment="1">
      <alignment horizontal="right"/>
    </xf>
    <xf numFmtId="6" fontId="31" fillId="0" borderId="2" xfId="0" applyNumberFormat="1" applyFont="1" applyBorder="1" applyAlignment="1">
      <alignment horizontal="right"/>
    </xf>
    <xf numFmtId="6" fontId="33" fillId="3" borderId="10" xfId="0" applyNumberFormat="1" applyFont="1" applyFill="1" applyBorder="1" applyAlignment="1">
      <alignment horizontal="right"/>
    </xf>
    <xf numFmtId="167" fontId="31" fillId="3" borderId="4" xfId="3" applyNumberFormat="1" applyFont="1" applyFill="1" applyBorder="1" applyAlignment="1" applyProtection="1">
      <alignment horizontal="right"/>
    </xf>
    <xf numFmtId="0" fontId="9" fillId="7" borderId="6" xfId="0" applyFont="1" applyFill="1" applyBorder="1" applyAlignment="1">
      <alignment horizontal="left"/>
    </xf>
    <xf numFmtId="39" fontId="30" fillId="7" borderId="6" xfId="0" applyNumberFormat="1" applyFont="1" applyFill="1" applyBorder="1" applyAlignment="1">
      <alignment horizontal="left"/>
    </xf>
    <xf numFmtId="37" fontId="30" fillId="7" borderId="6" xfId="0" applyNumberFormat="1" applyFont="1" applyFill="1" applyBorder="1" applyAlignment="1">
      <alignment horizontal="right"/>
    </xf>
    <xf numFmtId="37" fontId="30" fillId="7" borderId="3" xfId="0" applyNumberFormat="1" applyFont="1" applyFill="1" applyBorder="1" applyAlignment="1">
      <alignment horizontal="right"/>
    </xf>
    <xf numFmtId="0" fontId="31" fillId="2" borderId="15" xfId="0" applyFont="1" applyFill="1" applyBorder="1" applyAlignment="1">
      <alignment horizontal="left"/>
    </xf>
    <xf numFmtId="6" fontId="33" fillId="3" borderId="13" xfId="2" applyNumberFormat="1" applyFont="1" applyFill="1" applyBorder="1" applyAlignment="1" applyProtection="1">
      <alignment horizontal="center"/>
    </xf>
    <xf numFmtId="6" fontId="33" fillId="4" borderId="13" xfId="2" applyNumberFormat="1" applyFont="1" applyFill="1" applyBorder="1" applyAlignment="1" applyProtection="1">
      <alignment horizontal="center"/>
    </xf>
    <xf numFmtId="6" fontId="31" fillId="2" borderId="15" xfId="0" applyNumberFormat="1" applyFont="1" applyFill="1" applyBorder="1" applyAlignment="1">
      <alignment horizontal="right"/>
    </xf>
    <xf numFmtId="6" fontId="33" fillId="3" borderId="5" xfId="0" applyNumberFormat="1" applyFont="1" applyFill="1" applyBorder="1"/>
    <xf numFmtId="6" fontId="33" fillId="3" borderId="6" xfId="2" applyNumberFormat="1" applyFont="1" applyFill="1" applyBorder="1" applyProtection="1"/>
    <xf numFmtId="6" fontId="33" fillId="3" borderId="6" xfId="0" applyNumberFormat="1" applyFont="1" applyFill="1" applyBorder="1" applyAlignment="1">
      <alignment horizontal="right"/>
    </xf>
    <xf numFmtId="6" fontId="33" fillId="3" borderId="5" xfId="0" applyNumberFormat="1" applyFont="1" applyFill="1" applyBorder="1" applyAlignment="1">
      <alignment horizontal="right"/>
    </xf>
    <xf numFmtId="167" fontId="31" fillId="3" borderId="7" xfId="3" applyNumberFormat="1" applyFont="1" applyFill="1" applyBorder="1" applyAlignment="1" applyProtection="1">
      <alignment horizontal="right"/>
    </xf>
    <xf numFmtId="0" fontId="33" fillId="7" borderId="13" xfId="0" applyFont="1" applyFill="1" applyBorder="1" applyAlignment="1">
      <alignment horizontal="left"/>
    </xf>
    <xf numFmtId="3" fontId="33" fillId="7" borderId="13" xfId="2" applyNumberFormat="1" applyFont="1" applyFill="1" applyBorder="1" applyAlignment="1" applyProtection="1">
      <alignment horizontal="left"/>
    </xf>
    <xf numFmtId="0" fontId="33" fillId="7" borderId="13" xfId="0" applyFont="1" applyFill="1" applyBorder="1" applyAlignment="1">
      <alignment horizontal="right"/>
    </xf>
    <xf numFmtId="164" fontId="33" fillId="7" borderId="13" xfId="0" applyNumberFormat="1" applyFont="1" applyFill="1" applyBorder="1" applyAlignment="1">
      <alignment horizontal="right"/>
    </xf>
    <xf numFmtId="0" fontId="33" fillId="0" borderId="0" xfId="0" applyFont="1"/>
    <xf numFmtId="6" fontId="33" fillId="3" borderId="7" xfId="0" applyNumberFormat="1" applyFont="1" applyFill="1" applyBorder="1" applyAlignment="1">
      <alignment horizontal="right"/>
    </xf>
    <xf numFmtId="2" fontId="9" fillId="10" borderId="5" xfId="1" applyNumberFormat="1" applyFont="1" applyFill="1" applyBorder="1" applyAlignment="1" applyProtection="1">
      <alignment horizontal="left" vertical="center"/>
    </xf>
    <xf numFmtId="2" fontId="2" fillId="10" borderId="6" xfId="1" applyNumberFormat="1" applyFont="1" applyFill="1" applyBorder="1" applyAlignment="1" applyProtection="1">
      <alignment horizontal="right" vertical="center"/>
    </xf>
    <xf numFmtId="6" fontId="5" fillId="7" borderId="6" xfId="0" applyNumberFormat="1" applyFont="1" applyFill="1" applyBorder="1" applyAlignment="1">
      <alignment vertical="center"/>
    </xf>
    <xf numFmtId="6" fontId="5" fillId="7" borderId="6" xfId="2" applyNumberFormat="1" applyFont="1" applyFill="1" applyBorder="1" applyAlignment="1" applyProtection="1">
      <alignment vertical="center"/>
    </xf>
    <xf numFmtId="6" fontId="5" fillId="7" borderId="6" xfId="0" applyNumberFormat="1" applyFont="1" applyFill="1" applyBorder="1" applyAlignment="1">
      <alignment horizontal="right" vertical="center"/>
    </xf>
    <xf numFmtId="6" fontId="5" fillId="0" borderId="0" xfId="0" applyNumberFormat="1" applyFont="1" applyAlignment="1">
      <alignment vertical="center"/>
    </xf>
    <xf numFmtId="0" fontId="9" fillId="10" borderId="15" xfId="0" quotePrefix="1" applyFont="1" applyFill="1" applyBorder="1" applyAlignment="1">
      <alignment horizontal="left"/>
    </xf>
    <xf numFmtId="39" fontId="25" fillId="10" borderId="15" xfId="0" applyNumberFormat="1" applyFont="1" applyFill="1" applyBorder="1" applyAlignment="1">
      <alignment horizontal="right"/>
    </xf>
    <xf numFmtId="164" fontId="9" fillId="10" borderId="6" xfId="0" applyNumberFormat="1" applyFont="1" applyFill="1" applyBorder="1" applyAlignment="1">
      <alignment horizontal="right"/>
    </xf>
    <xf numFmtId="9" fontId="25" fillId="10" borderId="7" xfId="3" applyFont="1" applyFill="1" applyBorder="1" applyAlignment="1" applyProtection="1">
      <alignment horizontal="right"/>
    </xf>
    <xf numFmtId="3" fontId="25" fillId="10" borderId="12" xfId="3" applyNumberFormat="1" applyFont="1" applyFill="1" applyBorder="1" applyAlignment="1" applyProtection="1">
      <alignment horizontal="right"/>
    </xf>
    <xf numFmtId="164" fontId="9" fillId="10" borderId="12" xfId="0" applyNumberFormat="1" applyFont="1" applyFill="1" applyBorder="1" applyAlignment="1">
      <alignment horizontal="right"/>
    </xf>
    <xf numFmtId="0" fontId="35" fillId="11" borderId="5" xfId="0" applyFont="1" applyFill="1" applyBorder="1" applyAlignment="1">
      <alignment vertical="center"/>
    </xf>
    <xf numFmtId="0" fontId="9" fillId="11" borderId="6" xfId="0" applyFont="1" applyFill="1" applyBorder="1" applyAlignment="1">
      <alignment vertical="center"/>
    </xf>
    <xf numFmtId="0" fontId="9" fillId="11" borderId="7" xfId="0" applyFont="1" applyFill="1" applyBorder="1" applyAlignment="1">
      <alignment vertical="center"/>
    </xf>
    <xf numFmtId="0" fontId="10" fillId="2" borderId="0" xfId="11" applyFont="1" applyFill="1" applyAlignment="1" applyProtection="1">
      <alignment horizontal="right" vertical="center"/>
      <protection locked="0"/>
    </xf>
    <xf numFmtId="0" fontId="18" fillId="2" borderId="0" xfId="11" applyFont="1" applyFill="1" applyAlignment="1" applyProtection="1">
      <alignment vertical="center"/>
      <protection locked="0"/>
    </xf>
    <xf numFmtId="0" fontId="22" fillId="2" borderId="0" xfId="11" applyFont="1" applyFill="1" applyAlignment="1" applyProtection="1">
      <alignment horizontal="right" vertical="center"/>
      <protection locked="0"/>
    </xf>
    <xf numFmtId="6" fontId="25" fillId="7" borderId="3" xfId="2" applyNumberFormat="1" applyFont="1" applyFill="1" applyBorder="1" applyAlignment="1" applyProtection="1">
      <alignment horizontal="right"/>
    </xf>
    <xf numFmtId="0" fontId="25" fillId="3" borderId="9" xfId="0" quotePrefix="1" applyFont="1" applyFill="1" applyBorder="1"/>
    <xf numFmtId="0" fontId="25" fillId="3" borderId="0" xfId="0" quotePrefix="1" applyFont="1" applyFill="1"/>
    <xf numFmtId="0" fontId="9" fillId="4" borderId="13" xfId="0" quotePrefix="1" applyFont="1" applyFill="1" applyBorder="1"/>
    <xf numFmtId="0" fontId="9" fillId="3" borderId="5" xfId="0" quotePrefix="1" applyFont="1" applyFill="1" applyBorder="1"/>
    <xf numFmtId="0" fontId="9" fillId="3" borderId="6" xfId="0" quotePrefix="1" applyFont="1" applyFill="1" applyBorder="1"/>
    <xf numFmtId="0" fontId="25" fillId="4" borderId="0" xfId="0" applyFont="1" applyFill="1"/>
    <xf numFmtId="9" fontId="9" fillId="8" borderId="12" xfId="3" applyFont="1" applyFill="1" applyBorder="1" applyAlignment="1" applyProtection="1">
      <alignment horizontal="right"/>
    </xf>
    <xf numFmtId="37" fontId="6" fillId="2" borderId="14" xfId="3" applyNumberFormat="1" applyFont="1" applyFill="1" applyBorder="1" applyAlignment="1" applyProtection="1">
      <alignment horizontal="right"/>
    </xf>
    <xf numFmtId="0" fontId="25" fillId="0" borderId="14" xfId="0" applyFont="1" applyBorder="1" applyAlignment="1">
      <alignment horizontal="center" vertical="justify"/>
    </xf>
    <xf numFmtId="164" fontId="29" fillId="2" borderId="15" xfId="2" applyNumberFormat="1" applyFont="1" applyFill="1" applyBorder="1" applyAlignment="1" applyProtection="1">
      <alignment horizontal="right"/>
    </xf>
    <xf numFmtId="39" fontId="25" fillId="2" borderId="15" xfId="0" applyNumberFormat="1" applyFont="1" applyFill="1" applyBorder="1" applyAlignment="1">
      <alignment horizontal="right"/>
    </xf>
    <xf numFmtId="164" fontId="25" fillId="2" borderId="14" xfId="2" applyNumberFormat="1" applyFont="1" applyFill="1" applyBorder="1" applyAlignment="1" applyProtection="1">
      <alignment horizontal="right"/>
    </xf>
    <xf numFmtId="6" fontId="6" fillId="0" borderId="15" xfId="0" applyNumberFormat="1" applyFont="1" applyBorder="1" applyAlignment="1" applyProtection="1">
      <alignment horizontal="left"/>
      <protection locked="0"/>
    </xf>
    <xf numFmtId="6" fontId="6" fillId="3" borderId="9" xfId="0" applyNumberFormat="1" applyFont="1" applyFill="1" applyBorder="1"/>
    <xf numFmtId="6" fontId="6" fillId="3" borderId="0" xfId="2" applyNumberFormat="1" applyFont="1" applyFill="1" applyBorder="1" applyProtection="1"/>
    <xf numFmtId="6" fontId="6" fillId="3" borderId="0" xfId="0" applyNumberFormat="1" applyFont="1" applyFill="1" applyAlignment="1">
      <alignment horizontal="right"/>
    </xf>
    <xf numFmtId="6" fontId="6" fillId="3" borderId="9" xfId="0" applyNumberFormat="1" applyFont="1" applyFill="1" applyBorder="1" applyAlignment="1">
      <alignment horizontal="right"/>
    </xf>
    <xf numFmtId="6" fontId="6" fillId="3" borderId="1" xfId="0" applyNumberFormat="1" applyFont="1" applyFill="1" applyBorder="1" applyAlignment="1">
      <alignment horizontal="right"/>
    </xf>
    <xf numFmtId="6" fontId="6" fillId="0" borderId="0" xfId="0" applyNumberFormat="1" applyFont="1"/>
    <xf numFmtId="6" fontId="6" fillId="0" borderId="15" xfId="0" applyNumberFormat="1" applyFont="1" applyBorder="1" applyAlignment="1">
      <alignment horizontal="left"/>
    </xf>
    <xf numFmtId="6" fontId="3" fillId="0" borderId="15" xfId="0" applyNumberFormat="1" applyFont="1" applyBorder="1" applyAlignment="1">
      <alignment horizontal="left"/>
    </xf>
    <xf numFmtId="6" fontId="6" fillId="3" borderId="0" xfId="2" applyNumberFormat="1" applyFont="1" applyFill="1" applyBorder="1" applyAlignment="1" applyProtection="1">
      <alignment horizontal="right"/>
    </xf>
    <xf numFmtId="6" fontId="6" fillId="3" borderId="6" xfId="2" applyNumberFormat="1" applyFont="1" applyFill="1" applyBorder="1" applyAlignment="1" applyProtection="1">
      <alignment horizontal="right"/>
    </xf>
    <xf numFmtId="6" fontId="6" fillId="0" borderId="15" xfId="0" applyNumberFormat="1" applyFont="1" applyBorder="1" applyAlignment="1">
      <alignment horizontal="left" indent="1"/>
    </xf>
    <xf numFmtId="6" fontId="6" fillId="3" borderId="9" xfId="2" applyNumberFormat="1" applyFont="1" applyFill="1" applyBorder="1" applyAlignment="1" applyProtection="1">
      <alignment horizontal="center"/>
    </xf>
    <xf numFmtId="6" fontId="6" fillId="4" borderId="0" xfId="2" applyNumberFormat="1" applyFont="1" applyFill="1" applyBorder="1" applyAlignment="1" applyProtection="1">
      <alignment horizontal="center"/>
    </xf>
    <xf numFmtId="6" fontId="6" fillId="3" borderId="3" xfId="0" applyNumberFormat="1" applyFont="1" applyFill="1" applyBorder="1" applyAlignment="1">
      <alignment horizontal="right"/>
    </xf>
    <xf numFmtId="6" fontId="6" fillId="3" borderId="10" xfId="0" applyNumberFormat="1" applyFont="1" applyFill="1" applyBorder="1" applyAlignment="1">
      <alignment horizontal="right"/>
    </xf>
    <xf numFmtId="6" fontId="6" fillId="3" borderId="3" xfId="2" applyNumberFormat="1" applyFont="1" applyFill="1" applyBorder="1" applyAlignment="1" applyProtection="1">
      <alignment horizontal="center"/>
    </xf>
    <xf numFmtId="6" fontId="6" fillId="3" borderId="0" xfId="2" applyNumberFormat="1" applyFont="1" applyFill="1" applyBorder="1" applyAlignment="1" applyProtection="1">
      <alignment horizontal="center"/>
    </xf>
    <xf numFmtId="6" fontId="6" fillId="0" borderId="14" xfId="0" applyNumberFormat="1" applyFont="1" applyBorder="1" applyAlignment="1" applyProtection="1">
      <alignment horizontal="left"/>
      <protection locked="0"/>
    </xf>
    <xf numFmtId="6" fontId="6" fillId="3" borderId="10" xfId="0" applyNumberFormat="1" applyFont="1" applyFill="1" applyBorder="1"/>
    <xf numFmtId="6" fontId="6" fillId="3" borderId="3" xfId="2" applyNumberFormat="1" applyFont="1" applyFill="1" applyBorder="1" applyProtection="1"/>
    <xf numFmtId="6" fontId="6" fillId="3" borderId="4" xfId="0" applyNumberFormat="1" applyFont="1" applyFill="1" applyBorder="1" applyAlignment="1">
      <alignment horizontal="right"/>
    </xf>
    <xf numFmtId="2" fontId="3" fillId="9" borderId="6" xfId="1" applyNumberFormat="1" applyFont="1" applyFill="1" applyBorder="1" applyAlignment="1" applyProtection="1">
      <alignment horizontal="right"/>
    </xf>
    <xf numFmtId="2" fontId="25" fillId="9" borderId="6" xfId="1" applyNumberFormat="1" applyFont="1" applyFill="1" applyBorder="1" applyAlignment="1" applyProtection="1">
      <alignment horizontal="right"/>
    </xf>
    <xf numFmtId="2" fontId="3" fillId="9" borderId="13" xfId="1" applyNumberFormat="1" applyFont="1" applyFill="1" applyBorder="1" applyAlignment="1" applyProtection="1">
      <alignment horizontal="right"/>
    </xf>
    <xf numFmtId="2" fontId="25" fillId="9" borderId="13" xfId="1" applyNumberFormat="1" applyFont="1" applyFill="1" applyBorder="1" applyAlignment="1" applyProtection="1">
      <alignment horizontal="right"/>
    </xf>
    <xf numFmtId="39" fontId="25" fillId="5" borderId="15" xfId="0" applyNumberFormat="1" applyFont="1" applyFill="1" applyBorder="1" applyAlignment="1">
      <alignment horizontal="right"/>
    </xf>
    <xf numFmtId="164" fontId="40" fillId="5" borderId="15" xfId="0" applyNumberFormat="1" applyFont="1" applyFill="1" applyBorder="1" applyAlignment="1">
      <alignment horizontal="right"/>
    </xf>
    <xf numFmtId="37" fontId="25" fillId="2" borderId="4" xfId="0" applyNumberFormat="1" applyFont="1" applyFill="1" applyBorder="1" applyAlignment="1">
      <alignment horizontal="center"/>
    </xf>
    <xf numFmtId="37" fontId="25" fillId="2" borderId="2" xfId="0" applyNumberFormat="1" applyFont="1" applyFill="1" applyBorder="1" applyAlignment="1">
      <alignment horizontal="center"/>
    </xf>
    <xf numFmtId="0" fontId="29" fillId="0" borderId="0" xfId="0" applyFont="1" applyAlignment="1">
      <alignment vertical="center"/>
    </xf>
    <xf numFmtId="6" fontId="25" fillId="2" borderId="2" xfId="0" applyNumberFormat="1" applyFont="1" applyFill="1" applyBorder="1" applyAlignment="1">
      <alignment horizontal="center"/>
    </xf>
    <xf numFmtId="0" fontId="31" fillId="4" borderId="5" xfId="0" quotePrefix="1" applyFont="1" applyFill="1" applyBorder="1" applyAlignment="1">
      <alignment horizontal="right"/>
    </xf>
    <xf numFmtId="0" fontId="31" fillId="4" borderId="6" xfId="0" quotePrefix="1" applyFont="1" applyFill="1" applyBorder="1" applyAlignment="1">
      <alignment horizontal="right"/>
    </xf>
    <xf numFmtId="2" fontId="31" fillId="7" borderId="6" xfId="1" quotePrefix="1" applyNumberFormat="1" applyFont="1" applyFill="1" applyBorder="1" applyAlignment="1" applyProtection="1">
      <alignment horizontal="right"/>
    </xf>
    <xf numFmtId="0" fontId="31" fillId="0" borderId="0" xfId="0" applyFont="1" applyAlignment="1">
      <alignment horizontal="right"/>
    </xf>
    <xf numFmtId="0" fontId="12" fillId="6" borderId="0" xfId="7" applyFill="1"/>
    <xf numFmtId="0" fontId="12" fillId="6" borderId="0" xfId="7" applyFill="1" applyAlignment="1">
      <alignment wrapText="1"/>
    </xf>
    <xf numFmtId="6" fontId="13" fillId="0" borderId="17" xfId="7" applyNumberFormat="1" applyFont="1" applyBorder="1"/>
    <xf numFmtId="0" fontId="42" fillId="2" borderId="0" xfId="11" applyFont="1" applyFill="1" applyAlignment="1" applyProtection="1">
      <alignment horizontal="center"/>
      <protection locked="0"/>
    </xf>
    <xf numFmtId="0" fontId="10" fillId="2" borderId="0" xfId="11" applyFont="1" applyFill="1" applyAlignment="1" applyProtection="1">
      <alignment horizontal="left"/>
      <protection locked="0"/>
    </xf>
    <xf numFmtId="0" fontId="18" fillId="2" borderId="0" xfId="11" applyFont="1" applyFill="1" applyAlignment="1" applyProtection="1">
      <alignment horizontal="left"/>
      <protection locked="0"/>
    </xf>
    <xf numFmtId="0" fontId="17" fillId="2" borderId="0" xfId="11" applyFont="1" applyFill="1" applyAlignment="1" applyProtection="1">
      <alignment horizontal="center"/>
      <protection locked="0"/>
    </xf>
    <xf numFmtId="0" fontId="18" fillId="2" borderId="0" xfId="11" applyFont="1" applyFill="1" applyAlignment="1" applyProtection="1">
      <alignment horizontal="center"/>
      <protection locked="0"/>
    </xf>
    <xf numFmtId="6" fontId="31" fillId="6" borderId="14" xfId="0" applyNumberFormat="1" applyFont="1" applyFill="1" applyBorder="1" applyAlignment="1" applyProtection="1">
      <alignment horizontal="right"/>
      <protection locked="0"/>
    </xf>
    <xf numFmtId="0" fontId="6" fillId="6" borderId="14" xfId="4" applyFont="1" applyFill="1" applyBorder="1" applyAlignment="1" applyProtection="1">
      <alignment horizontal="left"/>
      <protection locked="0"/>
    </xf>
    <xf numFmtId="6" fontId="6" fillId="6" borderId="14" xfId="2" applyNumberFormat="1" applyFont="1" applyFill="1" applyBorder="1" applyAlignment="1" applyProtection="1">
      <alignment horizontal="right"/>
      <protection locked="0"/>
    </xf>
    <xf numFmtId="6" fontId="6" fillId="6" borderId="15" xfId="0" applyNumberFormat="1" applyFont="1" applyFill="1" applyBorder="1" applyAlignment="1" applyProtection="1">
      <alignment horizontal="right"/>
      <protection locked="0"/>
    </xf>
    <xf numFmtId="6" fontId="6" fillId="6" borderId="14" xfId="0" applyNumberFormat="1" applyFont="1" applyFill="1" applyBorder="1" applyAlignment="1" applyProtection="1">
      <alignment horizontal="right"/>
      <protection locked="0"/>
    </xf>
    <xf numFmtId="9" fontId="6" fillId="6" borderId="14" xfId="3" applyFont="1" applyFill="1" applyBorder="1" applyAlignment="1" applyProtection="1">
      <alignment horizontal="right"/>
      <protection locked="0"/>
    </xf>
    <xf numFmtId="39" fontId="6" fillId="6" borderId="15" xfId="0" applyNumberFormat="1" applyFont="1" applyFill="1" applyBorder="1" applyAlignment="1" applyProtection="1">
      <alignment horizontal="right"/>
      <protection locked="0"/>
    </xf>
    <xf numFmtId="37" fontId="2" fillId="2" borderId="4" xfId="0" applyNumberFormat="1" applyFont="1" applyFill="1" applyBorder="1" applyAlignment="1">
      <alignment horizontal="center"/>
    </xf>
    <xf numFmtId="0" fontId="43" fillId="13" borderId="27" xfId="0" applyFont="1" applyFill="1" applyBorder="1" applyAlignment="1">
      <alignment vertical="center" wrapText="1"/>
    </xf>
    <xf numFmtId="0" fontId="43" fillId="13" borderId="28" xfId="0" applyFont="1" applyFill="1" applyBorder="1" applyAlignment="1">
      <alignment horizontal="left" vertical="center" wrapText="1" indent="2"/>
    </xf>
    <xf numFmtId="0" fontId="43" fillId="13" borderId="29" xfId="0" applyFont="1" applyFill="1" applyBorder="1" applyAlignment="1">
      <alignment horizontal="left" vertical="center" wrapText="1" indent="2"/>
    </xf>
    <xf numFmtId="0" fontId="49" fillId="0" borderId="0" xfId="0" applyFont="1" applyAlignment="1">
      <alignment horizontal="justify" vertical="center"/>
    </xf>
    <xf numFmtId="0" fontId="53" fillId="0" borderId="0" xfId="0" applyFont="1" applyAlignment="1">
      <alignment horizontal="justify" vertical="center"/>
    </xf>
    <xf numFmtId="0" fontId="23" fillId="0" borderId="28" xfId="0" applyFont="1" applyBorder="1" applyAlignment="1">
      <alignment horizontal="justify" vertical="center"/>
    </xf>
    <xf numFmtId="0" fontId="48" fillId="0" borderId="28" xfId="0" applyFont="1" applyBorder="1" applyAlignment="1">
      <alignment horizontal="center" vertical="center"/>
    </xf>
    <xf numFmtId="0" fontId="48" fillId="0" borderId="28" xfId="0" applyFont="1" applyBorder="1" applyAlignment="1">
      <alignment horizontal="justify" vertical="center"/>
    </xf>
    <xf numFmtId="0" fontId="49" fillId="0" borderId="28" xfId="0" applyFont="1" applyBorder="1" applyAlignment="1">
      <alignment horizontal="justify" vertical="center"/>
    </xf>
    <xf numFmtId="0" fontId="49" fillId="0" borderId="28" xfId="0" applyFont="1" applyBorder="1" applyAlignment="1">
      <alignment horizontal="left" vertical="center" wrapText="1"/>
    </xf>
    <xf numFmtId="0" fontId="48" fillId="0" borderId="28" xfId="0" applyFont="1" applyBorder="1" applyAlignment="1">
      <alignment horizontal="left" vertical="center" indent="2"/>
    </xf>
    <xf numFmtId="0" fontId="58" fillId="0" borderId="28" xfId="0" applyFont="1" applyBorder="1" applyAlignment="1">
      <alignment horizontal="left" vertical="center" wrapText="1" indent="4"/>
    </xf>
    <xf numFmtId="0" fontId="23" fillId="0" borderId="28" xfId="0" applyFont="1" applyBorder="1" applyAlignment="1">
      <alignment horizontal="left" vertical="center" wrapText="1"/>
    </xf>
    <xf numFmtId="0" fontId="48" fillId="0" borderId="28" xfId="0" applyFont="1" applyBorder="1" applyAlignment="1">
      <alignment vertical="center" wrapText="1"/>
    </xf>
    <xf numFmtId="0" fontId="49" fillId="0" borderId="28" xfId="0" applyFont="1" applyBorder="1" applyAlignment="1">
      <alignment vertical="center" wrapText="1"/>
    </xf>
    <xf numFmtId="0" fontId="51" fillId="0" borderId="28" xfId="0" applyFont="1" applyBorder="1" applyAlignment="1">
      <alignment horizontal="left" vertical="center" wrapText="1" indent="2"/>
    </xf>
    <xf numFmtId="0" fontId="55" fillId="0" borderId="28" xfId="0" applyFont="1" applyBorder="1" applyAlignment="1">
      <alignment horizontal="left" vertical="center" wrapText="1" indent="4"/>
    </xf>
    <xf numFmtId="0" fontId="57" fillId="0" borderId="28" xfId="0" applyFont="1" applyBorder="1" applyAlignment="1">
      <alignment horizontal="left" vertical="center" indent="4"/>
    </xf>
    <xf numFmtId="0" fontId="55" fillId="0" borderId="28" xfId="0" applyFont="1" applyBorder="1" applyAlignment="1">
      <alignment horizontal="left" vertical="center" indent="4"/>
    </xf>
    <xf numFmtId="0" fontId="0" fillId="0" borderId="28" xfId="0" applyBorder="1"/>
    <xf numFmtId="0" fontId="23" fillId="0" borderId="28" xfId="0" applyFont="1" applyBorder="1" applyAlignment="1">
      <alignment horizontal="left" vertical="center" indent="2"/>
    </xf>
    <xf numFmtId="0" fontId="58" fillId="9" borderId="28" xfId="0" applyFont="1" applyFill="1" applyBorder="1" applyAlignment="1">
      <alignment horizontal="left" indent="10"/>
    </xf>
    <xf numFmtId="0" fontId="58" fillId="9" borderId="28" xfId="0" applyFont="1" applyFill="1" applyBorder="1" applyAlignment="1">
      <alignment horizontal="left" indent="12"/>
    </xf>
    <xf numFmtId="0" fontId="12" fillId="9" borderId="28" xfId="0" applyFont="1" applyFill="1" applyBorder="1" applyAlignment="1">
      <alignment horizontal="left" indent="12"/>
    </xf>
    <xf numFmtId="0" fontId="50" fillId="0" borderId="28" xfId="0" applyFont="1" applyBorder="1" applyAlignment="1">
      <alignment horizontal="left" vertical="center" indent="10"/>
    </xf>
    <xf numFmtId="0" fontId="23" fillId="0" borderId="28" xfId="0" applyFont="1" applyBorder="1" applyAlignment="1">
      <alignment vertical="center"/>
    </xf>
    <xf numFmtId="6" fontId="5" fillId="7" borderId="7" xfId="2" applyNumberFormat="1" applyFont="1" applyFill="1" applyBorder="1" applyAlignment="1" applyProtection="1">
      <alignment vertical="center"/>
    </xf>
    <xf numFmtId="164" fontId="2" fillId="10" borderId="7" xfId="1" applyNumberFormat="1" applyFont="1" applyFill="1" applyBorder="1" applyAlignment="1" applyProtection="1">
      <alignment horizontal="right" vertical="center"/>
    </xf>
    <xf numFmtId="164" fontId="2" fillId="9" borderId="12" xfId="1" applyNumberFormat="1" applyFont="1" applyFill="1" applyBorder="1" applyAlignment="1" applyProtection="1">
      <alignment horizontal="right"/>
    </xf>
    <xf numFmtId="164" fontId="2" fillId="5" borderId="7" xfId="1" applyNumberFormat="1" applyFont="1" applyFill="1" applyBorder="1" applyAlignment="1" applyProtection="1">
      <alignment horizontal="right" vertical="center"/>
    </xf>
    <xf numFmtId="164" fontId="25" fillId="9" borderId="7" xfId="1" applyNumberFormat="1" applyFont="1" applyFill="1" applyBorder="1" applyAlignment="1" applyProtection="1">
      <alignment horizontal="right"/>
    </xf>
    <xf numFmtId="6" fontId="31" fillId="7" borderId="7" xfId="2" applyNumberFormat="1" applyFont="1" applyFill="1" applyBorder="1" applyAlignment="1" applyProtection="1">
      <alignment horizontal="left"/>
    </xf>
    <xf numFmtId="6" fontId="5" fillId="3" borderId="12" xfId="2" applyNumberFormat="1" applyFont="1" applyFill="1" applyBorder="1" applyAlignment="1" applyProtection="1">
      <alignment horizontal="right"/>
    </xf>
    <xf numFmtId="6" fontId="25" fillId="3" borderId="7" xfId="2" applyNumberFormat="1" applyFont="1" applyFill="1" applyBorder="1" applyAlignment="1" applyProtection="1">
      <alignment horizontal="right"/>
    </xf>
    <xf numFmtId="6" fontId="2" fillId="3" borderId="12" xfId="0" applyNumberFormat="1" applyFont="1" applyFill="1" applyBorder="1" applyAlignment="1">
      <alignment horizontal="right"/>
    </xf>
    <xf numFmtId="0" fontId="9" fillId="7" borderId="7" xfId="0" applyFont="1" applyFill="1" applyBorder="1" applyAlignment="1">
      <alignment horizontal="left"/>
    </xf>
    <xf numFmtId="0" fontId="54" fillId="14" borderId="28" xfId="0" applyFont="1" applyFill="1" applyBorder="1" applyAlignment="1">
      <alignment horizontal="justify" vertical="center"/>
    </xf>
    <xf numFmtId="0" fontId="54" fillId="16" borderId="28" xfId="0" applyFont="1" applyFill="1" applyBorder="1" applyAlignment="1">
      <alignment horizontal="justify" vertical="center"/>
    </xf>
    <xf numFmtId="2" fontId="25" fillId="9" borderId="5" xfId="1" applyNumberFormat="1" applyFont="1" applyFill="1" applyBorder="1" applyAlignment="1" applyProtection="1">
      <alignment horizontal="left" indent="6"/>
    </xf>
    <xf numFmtId="0" fontId="29" fillId="6" borderId="14" xfId="4" applyFont="1" applyFill="1" applyBorder="1" applyAlignment="1" applyProtection="1">
      <alignment horizontal="left" indent="6"/>
      <protection locked="0"/>
    </xf>
    <xf numFmtId="0" fontId="6" fillId="6" borderId="14" xfId="4" applyFont="1" applyFill="1" applyBorder="1" applyAlignment="1" applyProtection="1">
      <alignment horizontal="left" indent="6"/>
      <protection locked="0"/>
    </xf>
    <xf numFmtId="164" fontId="4" fillId="2" borderId="0" xfId="11" applyNumberFormat="1" applyFont="1" applyFill="1" applyAlignment="1" applyProtection="1">
      <alignment horizontal="center" vertical="center"/>
      <protection locked="0"/>
    </xf>
    <xf numFmtId="164" fontId="16" fillId="2" borderId="0" xfId="11" applyNumberFormat="1" applyFill="1" applyAlignment="1" applyProtection="1">
      <alignment vertical="center"/>
      <protection locked="0"/>
    </xf>
    <xf numFmtId="164" fontId="16" fillId="2" borderId="0" xfId="1" applyNumberFormat="1" applyFont="1" applyFill="1" applyAlignment="1" applyProtection="1">
      <alignment vertical="center"/>
      <protection locked="0"/>
    </xf>
    <xf numFmtId="0" fontId="54" fillId="15" borderId="28" xfId="0" applyFont="1" applyFill="1" applyBorder="1" applyAlignment="1">
      <alignment horizontal="justify" vertical="center"/>
    </xf>
    <xf numFmtId="0" fontId="54" fillId="12" borderId="28" xfId="0" applyFont="1" applyFill="1" applyBorder="1" applyAlignment="1">
      <alignment horizontal="justify" vertical="center"/>
    </xf>
    <xf numFmtId="0" fontId="31" fillId="12" borderId="5" xfId="0" applyFont="1" applyFill="1" applyBorder="1" applyAlignment="1">
      <alignment horizontal="left" vertical="center"/>
    </xf>
    <xf numFmtId="164" fontId="4" fillId="6" borderId="15" xfId="1" applyNumberFormat="1" applyFont="1" applyFill="1" applyBorder="1" applyAlignment="1" applyProtection="1">
      <alignment horizontal="center" vertical="center"/>
      <protection locked="0"/>
    </xf>
    <xf numFmtId="164" fontId="8" fillId="6" borderId="15" xfId="1" applyNumberFormat="1" applyFont="1" applyFill="1" applyBorder="1" applyAlignment="1" applyProtection="1">
      <alignment horizontal="center" vertical="center"/>
    </xf>
    <xf numFmtId="0" fontId="31" fillId="16" borderId="2" xfId="0" applyFont="1" applyFill="1" applyBorder="1" applyAlignment="1">
      <alignment horizontal="left"/>
    </xf>
    <xf numFmtId="0" fontId="31" fillId="14" borderId="5" xfId="0" applyFont="1" applyFill="1" applyBorder="1" applyAlignment="1">
      <alignment horizontal="left"/>
    </xf>
    <xf numFmtId="0" fontId="53" fillId="11" borderId="28" xfId="0" applyFont="1" applyFill="1" applyBorder="1" applyAlignment="1">
      <alignment horizontal="justify" vertical="center"/>
    </xf>
    <xf numFmtId="6" fontId="33" fillId="0" borderId="15" xfId="0" applyNumberFormat="1" applyFont="1" applyBorder="1" applyAlignment="1">
      <alignment horizontal="right"/>
    </xf>
    <xf numFmtId="0" fontId="67" fillId="0" borderId="0" xfId="0" applyFont="1"/>
    <xf numFmtId="0" fontId="68" fillId="0" borderId="28" xfId="0" applyFont="1" applyBorder="1" applyAlignment="1">
      <alignment horizontal="justify" vertical="center"/>
    </xf>
    <xf numFmtId="9" fontId="28" fillId="6" borderId="5" xfId="3" applyFont="1" applyFill="1" applyBorder="1" applyAlignment="1" applyProtection="1">
      <alignment horizontal="center"/>
      <protection locked="0"/>
    </xf>
    <xf numFmtId="9" fontId="28" fillId="6" borderId="12" xfId="3" applyFont="1" applyFill="1" applyBorder="1" applyAlignment="1" applyProtection="1">
      <alignment horizontal="center"/>
      <protection locked="0"/>
    </xf>
    <xf numFmtId="0" fontId="41" fillId="6" borderId="15" xfId="0" applyFont="1" applyFill="1" applyBorder="1" applyAlignment="1">
      <alignment horizontal="center" wrapText="1"/>
    </xf>
    <xf numFmtId="0" fontId="70" fillId="0" borderId="28" xfId="0" applyFont="1" applyBorder="1" applyAlignment="1">
      <alignment horizontal="left" vertical="center" indent="2"/>
    </xf>
    <xf numFmtId="0" fontId="72" fillId="0" borderId="28" xfId="0" applyFont="1" applyBorder="1" applyAlignment="1">
      <alignment horizontal="left" vertical="center" wrapText="1" indent="2"/>
    </xf>
    <xf numFmtId="0" fontId="18" fillId="0" borderId="28" xfId="0" applyFont="1" applyBorder="1" applyAlignment="1">
      <alignment vertical="center" wrapText="1"/>
    </xf>
    <xf numFmtId="6" fontId="31" fillId="0" borderId="14" xfId="0" applyNumberFormat="1" applyFont="1" applyBorder="1" applyAlignment="1" applyProtection="1">
      <alignment horizontal="right"/>
      <protection locked="0"/>
    </xf>
    <xf numFmtId="0" fontId="31" fillId="17" borderId="5" xfId="0" applyFont="1" applyFill="1" applyBorder="1" applyAlignment="1">
      <alignment horizontal="left"/>
    </xf>
    <xf numFmtId="0" fontId="54" fillId="17" borderId="28" xfId="0" applyFont="1" applyFill="1" applyBorder="1" applyAlignment="1">
      <alignment horizontal="justify" vertical="center"/>
    </xf>
    <xf numFmtId="0" fontId="31" fillId="18" borderId="5" xfId="0" applyFont="1" applyFill="1" applyBorder="1" applyAlignment="1">
      <alignment horizontal="left"/>
    </xf>
    <xf numFmtId="0" fontId="54" fillId="18" borderId="28" xfId="0" applyFont="1" applyFill="1" applyBorder="1" applyAlignment="1">
      <alignment horizontal="justify" vertical="center"/>
    </xf>
    <xf numFmtId="0" fontId="18" fillId="0" borderId="28" xfId="0" applyFont="1" applyBorder="1" applyAlignment="1">
      <alignment horizontal="left" vertical="center" wrapText="1"/>
    </xf>
    <xf numFmtId="0" fontId="25" fillId="7" borderId="13" xfId="0" applyFont="1" applyFill="1" applyBorder="1" applyAlignment="1">
      <alignment horizontal="center"/>
    </xf>
    <xf numFmtId="0" fontId="9" fillId="7" borderId="10" xfId="0" quotePrefix="1" applyFont="1" applyFill="1" applyBorder="1" applyAlignment="1">
      <alignment horizontal="center" vertical="center" wrapText="1"/>
    </xf>
    <xf numFmtId="0" fontId="9" fillId="7" borderId="4" xfId="0" quotePrefix="1" applyFont="1" applyFill="1" applyBorder="1" applyAlignment="1">
      <alignment horizontal="center" vertical="center" wrapText="1"/>
    </xf>
    <xf numFmtId="0" fontId="9" fillId="7" borderId="9" xfId="0" quotePrefix="1" applyFont="1" applyFill="1" applyBorder="1" applyAlignment="1">
      <alignment horizontal="center" vertical="center" wrapText="1"/>
    </xf>
    <xf numFmtId="0" fontId="9" fillId="7" borderId="1" xfId="0" quotePrefix="1" applyFont="1" applyFill="1" applyBorder="1" applyAlignment="1">
      <alignment horizontal="center" vertical="center" wrapText="1"/>
    </xf>
    <xf numFmtId="168" fontId="25" fillId="7" borderId="5" xfId="2" applyNumberFormat="1" applyFont="1" applyFill="1" applyBorder="1" applyAlignment="1">
      <alignment horizontal="left" vertical="center"/>
    </xf>
    <xf numFmtId="168" fontId="25" fillId="7" borderId="7" xfId="2" applyNumberFormat="1" applyFont="1" applyFill="1" applyBorder="1" applyAlignment="1">
      <alignment horizontal="left" vertical="center"/>
    </xf>
    <xf numFmtId="0" fontId="25" fillId="0" borderId="5" xfId="0" applyFont="1" applyBorder="1" applyAlignment="1">
      <alignment horizontal="center" vertical="center"/>
    </xf>
    <xf numFmtId="0" fontId="25" fillId="0" borderId="7" xfId="0" applyFont="1" applyBorder="1" applyAlignment="1">
      <alignment horizontal="center" vertical="center"/>
    </xf>
    <xf numFmtId="0" fontId="39" fillId="7" borderId="5" xfId="0" applyFont="1" applyFill="1" applyBorder="1" applyAlignment="1" applyProtection="1">
      <alignment horizontal="center" vertical="center" wrapText="1"/>
      <protection locked="0"/>
    </xf>
    <xf numFmtId="0" fontId="39" fillId="7" borderId="6" xfId="0" applyFont="1" applyFill="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7" borderId="2"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69" fillId="4" borderId="2" xfId="0" applyFont="1" applyFill="1" applyBorder="1" applyAlignment="1">
      <alignment horizontal="center" vertical="center" wrapText="1"/>
    </xf>
    <xf numFmtId="0" fontId="69" fillId="4" borderId="8" xfId="0" applyFont="1" applyFill="1" applyBorder="1" applyAlignment="1">
      <alignment horizontal="center" vertical="center" wrapText="1"/>
    </xf>
    <xf numFmtId="0" fontId="69" fillId="4" borderId="14" xfId="0" applyFont="1" applyFill="1" applyBorder="1" applyAlignment="1">
      <alignment horizontal="center" vertical="center" wrapText="1"/>
    </xf>
    <xf numFmtId="0" fontId="25" fillId="7" borderId="8" xfId="0" applyFont="1" applyFill="1" applyBorder="1" applyAlignment="1">
      <alignment horizontal="center" vertical="center"/>
    </xf>
    <xf numFmtId="0" fontId="25" fillId="7" borderId="14" xfId="0" applyFont="1" applyFill="1" applyBorder="1" applyAlignment="1">
      <alignment horizontal="center" vertical="center"/>
    </xf>
    <xf numFmtId="0" fontId="25" fillId="7" borderId="5" xfId="0" applyFont="1" applyFill="1" applyBorder="1" applyAlignment="1" applyProtection="1">
      <alignment horizontal="center" vertical="center"/>
      <protection locked="0"/>
    </xf>
    <xf numFmtId="0" fontId="25" fillId="7" borderId="6" xfId="0" applyFont="1" applyFill="1" applyBorder="1" applyAlignment="1" applyProtection="1">
      <alignment horizontal="center" vertical="center"/>
      <protection locked="0"/>
    </xf>
    <xf numFmtId="0" fontId="25" fillId="7" borderId="7" xfId="0" applyFont="1" applyFill="1" applyBorder="1" applyAlignment="1" applyProtection="1">
      <alignment horizontal="center" vertical="center"/>
      <protection locked="0"/>
    </xf>
    <xf numFmtId="168" fontId="25" fillId="7" borderId="5" xfId="2" applyNumberFormat="1" applyFont="1" applyFill="1" applyBorder="1" applyAlignment="1">
      <alignment horizontal="center" vertical="center"/>
    </xf>
    <xf numFmtId="168" fontId="25" fillId="7" borderId="6" xfId="2" applyNumberFormat="1" applyFont="1" applyFill="1" applyBorder="1" applyAlignment="1">
      <alignment horizontal="center" vertical="center"/>
    </xf>
    <xf numFmtId="168" fontId="25" fillId="7" borderId="7" xfId="2" applyNumberFormat="1" applyFont="1" applyFill="1" applyBorder="1" applyAlignment="1">
      <alignment horizontal="center" vertical="center"/>
    </xf>
    <xf numFmtId="0" fontId="25" fillId="0" borderId="5"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37" fillId="0" borderId="10"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6" fillId="7" borderId="10"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6" fillId="7" borderId="4" xfId="0" applyFont="1" applyFill="1" applyBorder="1" applyAlignment="1" applyProtection="1">
      <alignment horizontal="center" vertical="center" wrapText="1"/>
      <protection locked="0"/>
    </xf>
    <xf numFmtId="0" fontId="36" fillId="7" borderId="11" xfId="0" applyFont="1" applyFill="1" applyBorder="1" applyAlignment="1" applyProtection="1">
      <alignment horizontal="center" vertical="center" wrapText="1"/>
      <protection locked="0"/>
    </xf>
    <xf numFmtId="0" fontId="36" fillId="7" borderId="13" xfId="0" applyFont="1" applyFill="1" applyBorder="1" applyAlignment="1" applyProtection="1">
      <alignment horizontal="center" vertical="center" wrapText="1"/>
      <protection locked="0"/>
    </xf>
    <xf numFmtId="0" fontId="36" fillId="7" borderId="12" xfId="0" applyFont="1" applyFill="1" applyBorder="1" applyAlignment="1" applyProtection="1">
      <alignment horizontal="center" vertical="center" wrapText="1"/>
      <protection locked="0"/>
    </xf>
    <xf numFmtId="0" fontId="39" fillId="7" borderId="10" xfId="0" applyFont="1" applyFill="1" applyBorder="1" applyAlignment="1" applyProtection="1">
      <alignment horizontal="center" vertical="center" wrapText="1"/>
      <protection locked="0"/>
    </xf>
    <xf numFmtId="0" fontId="39" fillId="7" borderId="3" xfId="0" applyFont="1" applyFill="1" applyBorder="1" applyAlignment="1" applyProtection="1">
      <alignment horizontal="center" vertical="center" wrapText="1"/>
      <protection locked="0"/>
    </xf>
    <xf numFmtId="0" fontId="39" fillId="7" borderId="4" xfId="0" applyFont="1" applyFill="1" applyBorder="1" applyAlignment="1" applyProtection="1">
      <alignment horizontal="center" vertical="center" wrapText="1"/>
      <protection locked="0"/>
    </xf>
    <xf numFmtId="0" fontId="39" fillId="7" borderId="11" xfId="0" applyFont="1" applyFill="1" applyBorder="1" applyAlignment="1" applyProtection="1">
      <alignment horizontal="center" vertical="center" wrapText="1"/>
      <protection locked="0"/>
    </xf>
    <xf numFmtId="0" fontId="39" fillId="7" borderId="13" xfId="0" applyFont="1" applyFill="1" applyBorder="1" applyAlignment="1" applyProtection="1">
      <alignment horizontal="center" vertical="center" wrapText="1"/>
      <protection locked="0"/>
    </xf>
    <xf numFmtId="0" fontId="39" fillId="7" borderId="12" xfId="0" applyFont="1" applyFill="1" applyBorder="1" applyAlignment="1" applyProtection="1">
      <alignment horizontal="center" vertical="center" wrapText="1"/>
      <protection locked="0"/>
    </xf>
    <xf numFmtId="0" fontId="75" fillId="0" borderId="10" xfId="0" applyFont="1" applyBorder="1" applyAlignment="1" applyProtection="1">
      <alignment horizontal="center" vertical="center" wrapText="1"/>
      <protection locked="0"/>
    </xf>
    <xf numFmtId="0" fontId="75" fillId="0" borderId="4" xfId="0" applyFont="1" applyBorder="1" applyAlignment="1" applyProtection="1">
      <alignment horizontal="center" vertical="center" wrapText="1"/>
      <protection locked="0"/>
    </xf>
    <xf numFmtId="0" fontId="75" fillId="0" borderId="11" xfId="0" applyFont="1" applyBorder="1" applyAlignment="1" applyProtection="1">
      <alignment horizontal="center" vertical="center" wrapText="1"/>
      <protection locked="0"/>
    </xf>
    <xf numFmtId="0" fontId="75" fillId="0" borderId="12" xfId="0" applyFont="1" applyBorder="1" applyAlignment="1" applyProtection="1">
      <alignment horizontal="center" vertical="center" wrapText="1"/>
      <protection locked="0"/>
    </xf>
    <xf numFmtId="0" fontId="13" fillId="0" borderId="0" xfId="7" applyFont="1" applyAlignment="1">
      <alignment horizontal="center"/>
    </xf>
    <xf numFmtId="0" fontId="8" fillId="0" borderId="0" xfId="7" applyFont="1" applyAlignment="1">
      <alignment horizontal="center"/>
    </xf>
    <xf numFmtId="0" fontId="12" fillId="0" borderId="0" xfId="7" applyAlignment="1">
      <alignment horizontal="center"/>
    </xf>
    <xf numFmtId="0" fontId="12" fillId="0" borderId="16" xfId="7" applyBorder="1" applyAlignment="1">
      <alignment horizontal="center"/>
    </xf>
    <xf numFmtId="0" fontId="8" fillId="6" borderId="0" xfId="7" applyFont="1" applyFill="1" applyAlignment="1">
      <alignment horizontal="center"/>
    </xf>
    <xf numFmtId="0" fontId="12" fillId="6" borderId="0" xfId="7" applyFill="1" applyAlignment="1">
      <alignment horizontal="center" wrapText="1"/>
    </xf>
    <xf numFmtId="0" fontId="10" fillId="6" borderId="24" xfId="11" applyFont="1" applyFill="1" applyBorder="1" applyAlignment="1" applyProtection="1">
      <alignment horizontal="left" vertical="center"/>
      <protection locked="0"/>
    </xf>
    <xf numFmtId="0" fontId="10" fillId="6" borderId="25" xfId="11" applyFont="1" applyFill="1" applyBorder="1" applyAlignment="1" applyProtection="1">
      <alignment horizontal="left" vertical="center"/>
      <protection locked="0"/>
    </xf>
    <xf numFmtId="0" fontId="10" fillId="6" borderId="26" xfId="11" applyFont="1" applyFill="1" applyBorder="1" applyAlignment="1" applyProtection="1">
      <alignment horizontal="left" vertical="center"/>
      <protection locked="0"/>
    </xf>
    <xf numFmtId="0" fontId="10" fillId="6" borderId="18" xfId="11" applyFont="1" applyFill="1" applyBorder="1" applyAlignment="1" applyProtection="1">
      <alignment horizontal="left" vertical="center"/>
      <protection locked="0"/>
    </xf>
    <xf numFmtId="0" fontId="10" fillId="6" borderId="19" xfId="11" applyFont="1" applyFill="1" applyBorder="1" applyAlignment="1" applyProtection="1">
      <alignment horizontal="left" vertical="center"/>
      <protection locked="0"/>
    </xf>
    <xf numFmtId="0" fontId="10" fillId="6" borderId="20" xfId="11" applyFont="1" applyFill="1" applyBorder="1" applyAlignment="1" applyProtection="1">
      <alignment horizontal="left" vertical="center"/>
      <protection locked="0"/>
    </xf>
    <xf numFmtId="0" fontId="10" fillId="6" borderId="21" xfId="11" applyFont="1" applyFill="1" applyBorder="1" applyAlignment="1" applyProtection="1">
      <alignment horizontal="left" vertical="center"/>
      <protection locked="0"/>
    </xf>
    <xf numFmtId="0" fontId="10" fillId="6" borderId="22" xfId="11" applyFont="1" applyFill="1" applyBorder="1" applyAlignment="1" applyProtection="1">
      <alignment horizontal="left" vertical="center"/>
      <protection locked="0"/>
    </xf>
    <xf numFmtId="0" fontId="10" fillId="6" borderId="23" xfId="11" applyFont="1" applyFill="1" applyBorder="1" applyAlignment="1" applyProtection="1">
      <alignment horizontal="left" vertical="center"/>
      <protection locked="0"/>
    </xf>
    <xf numFmtId="0" fontId="17" fillId="6" borderId="0" xfId="11" applyFont="1" applyFill="1" applyAlignment="1" applyProtection="1">
      <alignment horizontal="center"/>
      <protection locked="0"/>
    </xf>
    <xf numFmtId="0" fontId="17" fillId="2" borderId="0" xfId="11" applyFont="1" applyFill="1" applyAlignment="1" applyProtection="1">
      <alignment horizontal="center"/>
      <protection locked="0"/>
    </xf>
    <xf numFmtId="0" fontId="22" fillId="2" borderId="0" xfId="11" applyFont="1" applyFill="1" applyAlignment="1" applyProtection="1">
      <alignment horizontal="center"/>
      <protection locked="0"/>
    </xf>
    <xf numFmtId="0" fontId="49" fillId="0" borderId="28" xfId="0" applyFont="1" applyBorder="1" applyAlignment="1">
      <alignment horizontal="justify" vertical="center" wrapText="1"/>
    </xf>
  </cellXfs>
  <cellStyles count="13">
    <cellStyle name="Comma" xfId="1" builtinId="3"/>
    <cellStyle name="Comma 3" xfId="9" xr:uid="{00000000-0005-0000-0000-000001000000}"/>
    <cellStyle name="Comma 3 3" xfId="12" xr:uid="{00000000-0005-0000-0000-000002000000}"/>
    <cellStyle name="Currency" xfId="2" builtinId="4"/>
    <cellStyle name="Currency 3" xfId="8" xr:uid="{00000000-0005-0000-0000-000004000000}"/>
    <cellStyle name="Normal" xfId="0" builtinId="0"/>
    <cellStyle name="Normal 2 2" xfId="7" xr:uid="{00000000-0005-0000-0000-000006000000}"/>
    <cellStyle name="Normal 4 3" xfId="6" xr:uid="{00000000-0005-0000-0000-000007000000}"/>
    <cellStyle name="Normal 5" xfId="10" xr:uid="{00000000-0005-0000-0000-000008000000}"/>
    <cellStyle name="Normal_Asian Comm MHS" xfId="4" xr:uid="{00000000-0005-0000-0000-000009000000}"/>
    <cellStyle name="Normal_Operating Expenses Detail" xfId="11" xr:uid="{00000000-0005-0000-0000-00000A000000}"/>
    <cellStyle name="Percent" xfId="3" builtinId="5"/>
    <cellStyle name="Percent 2" xfId="5" xr:uid="{00000000-0005-0000-0000-00000C000000}"/>
  </cellStyles>
  <dxfs count="23">
    <dxf>
      <font>
        <color rgb="FFFF0000"/>
      </font>
      <fill>
        <patternFill>
          <bgColor theme="5" tint="0.79998168889431442"/>
        </patternFill>
      </fill>
    </dxf>
    <dxf>
      <font>
        <color rgb="FFFF0000"/>
      </font>
      <fill>
        <patternFill>
          <fgColor rgb="FFFF0000"/>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color rgb="FFFFFFCC"/>
      <color rgb="FFFFFF99"/>
      <color rgb="FF66FF99"/>
      <color rgb="FF808080"/>
      <color rgb="FFCC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107950</xdr:colOff>
      <xdr:row>289</xdr:row>
      <xdr:rowOff>115256</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107950</xdr:colOff>
      <xdr:row>289</xdr:row>
      <xdr:rowOff>115256</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7" name="Text Box 1">
          <a:extLst>
            <a:ext uri="{FF2B5EF4-FFF2-40B4-BE49-F238E27FC236}">
              <a16:creationId xmlns:a16="http://schemas.microsoft.com/office/drawing/2014/main" id="{00000000-0008-0000-0100-000007000000}"/>
            </a:ext>
          </a:extLst>
        </xdr:cNvPr>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9" name="Text Box 1">
          <a:extLst>
            <a:ext uri="{FF2B5EF4-FFF2-40B4-BE49-F238E27FC236}">
              <a16:creationId xmlns:a16="http://schemas.microsoft.com/office/drawing/2014/main" id="{00000000-0008-0000-0100-000009000000}"/>
            </a:ext>
          </a:extLst>
        </xdr:cNvPr>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1" name="Text Box 1">
          <a:extLst>
            <a:ext uri="{FF2B5EF4-FFF2-40B4-BE49-F238E27FC236}">
              <a16:creationId xmlns:a16="http://schemas.microsoft.com/office/drawing/2014/main" id="{00000000-0008-0000-0100-00000B000000}"/>
            </a:ext>
          </a:extLst>
        </xdr:cNvPr>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2" name="Text Box 1">
          <a:extLst>
            <a:ext uri="{FF2B5EF4-FFF2-40B4-BE49-F238E27FC236}">
              <a16:creationId xmlns:a16="http://schemas.microsoft.com/office/drawing/2014/main" id="{00000000-0008-0000-0100-00000C000000}"/>
            </a:ext>
          </a:extLst>
        </xdr:cNvPr>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3" name="Text Box 1">
          <a:extLst>
            <a:ext uri="{FF2B5EF4-FFF2-40B4-BE49-F238E27FC236}">
              <a16:creationId xmlns:a16="http://schemas.microsoft.com/office/drawing/2014/main" id="{00000000-0008-0000-0100-00000D000000}"/>
            </a:ext>
          </a:extLst>
        </xdr:cNvPr>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4" name="Text Box 1">
          <a:extLst>
            <a:ext uri="{FF2B5EF4-FFF2-40B4-BE49-F238E27FC236}">
              <a16:creationId xmlns:a16="http://schemas.microsoft.com/office/drawing/2014/main" id="{00000000-0008-0000-0100-00000E000000}"/>
            </a:ext>
          </a:extLst>
        </xdr:cNvPr>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5" name="Text Box 1">
          <a:extLst>
            <a:ext uri="{FF2B5EF4-FFF2-40B4-BE49-F238E27FC236}">
              <a16:creationId xmlns:a16="http://schemas.microsoft.com/office/drawing/2014/main" id="{00000000-0008-0000-0100-00000F000000}"/>
            </a:ext>
          </a:extLst>
        </xdr:cNvPr>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6" name="Text Box 1">
          <a:extLst>
            <a:ext uri="{FF2B5EF4-FFF2-40B4-BE49-F238E27FC236}">
              <a16:creationId xmlns:a16="http://schemas.microsoft.com/office/drawing/2014/main" id="{00000000-0008-0000-0100-000010000000}"/>
            </a:ext>
          </a:extLst>
        </xdr:cNvPr>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7" name="Text Box 1">
          <a:extLst>
            <a:ext uri="{FF2B5EF4-FFF2-40B4-BE49-F238E27FC236}">
              <a16:creationId xmlns:a16="http://schemas.microsoft.com/office/drawing/2014/main" id="{00000000-0008-0000-0100-000011000000}"/>
            </a:ext>
          </a:extLst>
        </xdr:cNvPr>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115256</xdr:rowOff>
    </xdr:to>
    <xdr:sp macro="" textlink="">
      <xdr:nvSpPr>
        <xdr:cNvPr id="18" name="Text Box 1">
          <a:extLst>
            <a:ext uri="{FF2B5EF4-FFF2-40B4-BE49-F238E27FC236}">
              <a16:creationId xmlns:a16="http://schemas.microsoft.com/office/drawing/2014/main" id="{00000000-0008-0000-0100-000012000000}"/>
            </a:ext>
          </a:extLst>
        </xdr:cNvPr>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a:extLst>
            <a:ext uri="{FF2B5EF4-FFF2-40B4-BE49-F238E27FC236}">
              <a16:creationId xmlns:a16="http://schemas.microsoft.com/office/drawing/2014/main" id="{00000000-0008-0000-0100-000013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a:extLst>
            <a:ext uri="{FF2B5EF4-FFF2-40B4-BE49-F238E27FC236}">
              <a16:creationId xmlns:a16="http://schemas.microsoft.com/office/drawing/2014/main" id="{00000000-0008-0000-0100-000015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a:extLst>
            <a:ext uri="{FF2B5EF4-FFF2-40B4-BE49-F238E27FC236}">
              <a16:creationId xmlns:a16="http://schemas.microsoft.com/office/drawing/2014/main" id="{00000000-0008-0000-0100-000016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a:extLst>
            <a:ext uri="{FF2B5EF4-FFF2-40B4-BE49-F238E27FC236}">
              <a16:creationId xmlns:a16="http://schemas.microsoft.com/office/drawing/2014/main" id="{00000000-0008-0000-0100-000017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a:extLst>
            <a:ext uri="{FF2B5EF4-FFF2-40B4-BE49-F238E27FC236}">
              <a16:creationId xmlns:a16="http://schemas.microsoft.com/office/drawing/2014/main" id="{00000000-0008-0000-0100-000018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a:extLst>
            <a:ext uri="{FF2B5EF4-FFF2-40B4-BE49-F238E27FC236}">
              <a16:creationId xmlns:a16="http://schemas.microsoft.com/office/drawing/2014/main" id="{00000000-0008-0000-0100-000019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a:extLst>
            <a:ext uri="{FF2B5EF4-FFF2-40B4-BE49-F238E27FC236}">
              <a16:creationId xmlns:a16="http://schemas.microsoft.com/office/drawing/2014/main" id="{00000000-0008-0000-0100-00001A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a:extLst>
            <a:ext uri="{FF2B5EF4-FFF2-40B4-BE49-F238E27FC236}">
              <a16:creationId xmlns:a16="http://schemas.microsoft.com/office/drawing/2014/main" id="{00000000-0008-0000-0100-00001B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a:extLst>
            <a:ext uri="{FF2B5EF4-FFF2-40B4-BE49-F238E27FC236}">
              <a16:creationId xmlns:a16="http://schemas.microsoft.com/office/drawing/2014/main" id="{00000000-0008-0000-0100-00001C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a:extLst>
            <a:ext uri="{FF2B5EF4-FFF2-40B4-BE49-F238E27FC236}">
              <a16:creationId xmlns:a16="http://schemas.microsoft.com/office/drawing/2014/main" id="{00000000-0008-0000-0100-00001D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a:extLst>
            <a:ext uri="{FF2B5EF4-FFF2-40B4-BE49-F238E27FC236}">
              <a16:creationId xmlns:a16="http://schemas.microsoft.com/office/drawing/2014/main" id="{00000000-0008-0000-0100-00001E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a:extLst>
            <a:ext uri="{FF2B5EF4-FFF2-40B4-BE49-F238E27FC236}">
              <a16:creationId xmlns:a16="http://schemas.microsoft.com/office/drawing/2014/main" id="{00000000-0008-0000-0100-00001F000000}"/>
            </a:ext>
          </a:extLst>
        </xdr:cNvPr>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a:extLst>
            <a:ext uri="{FF2B5EF4-FFF2-40B4-BE49-F238E27FC236}">
              <a16:creationId xmlns:a16="http://schemas.microsoft.com/office/drawing/2014/main" id="{00000000-0008-0000-0100-000020000000}"/>
            </a:ext>
          </a:extLst>
        </xdr:cNvPr>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a:extLst>
            <a:ext uri="{FF2B5EF4-FFF2-40B4-BE49-F238E27FC236}">
              <a16:creationId xmlns:a16="http://schemas.microsoft.com/office/drawing/2014/main" id="{00000000-0008-0000-0100-000023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a:extLst>
            <a:ext uri="{FF2B5EF4-FFF2-40B4-BE49-F238E27FC236}">
              <a16:creationId xmlns:a16="http://schemas.microsoft.com/office/drawing/2014/main" id="{00000000-0008-0000-0100-000024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a:extLst>
            <a:ext uri="{FF2B5EF4-FFF2-40B4-BE49-F238E27FC236}">
              <a16:creationId xmlns:a16="http://schemas.microsoft.com/office/drawing/2014/main" id="{00000000-0008-0000-0100-000025000000}"/>
            </a:ext>
          </a:extLst>
        </xdr:cNvPr>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a:extLst>
            <a:ext uri="{FF2B5EF4-FFF2-40B4-BE49-F238E27FC236}">
              <a16:creationId xmlns:a16="http://schemas.microsoft.com/office/drawing/2014/main" id="{00000000-0008-0000-0100-000026000000}"/>
            </a:ext>
          </a:extLst>
        </xdr:cNvPr>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a:extLst>
            <a:ext uri="{FF2B5EF4-FFF2-40B4-BE49-F238E27FC236}">
              <a16:creationId xmlns:a16="http://schemas.microsoft.com/office/drawing/2014/main" id="{00000000-0008-0000-0100-000027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a:extLst>
            <a:ext uri="{FF2B5EF4-FFF2-40B4-BE49-F238E27FC236}">
              <a16:creationId xmlns:a16="http://schemas.microsoft.com/office/drawing/2014/main" id="{00000000-0008-0000-0100-000028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a:extLst>
            <a:ext uri="{FF2B5EF4-FFF2-40B4-BE49-F238E27FC236}">
              <a16:creationId xmlns:a16="http://schemas.microsoft.com/office/drawing/2014/main" id="{00000000-0008-0000-0100-000029000000}"/>
            </a:ext>
          </a:extLst>
        </xdr:cNvPr>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a:extLst>
            <a:ext uri="{FF2B5EF4-FFF2-40B4-BE49-F238E27FC236}">
              <a16:creationId xmlns:a16="http://schemas.microsoft.com/office/drawing/2014/main" id="{00000000-0008-0000-0100-00002A000000}"/>
            </a:ext>
          </a:extLst>
        </xdr:cNvPr>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a:extLst>
            <a:ext uri="{FF2B5EF4-FFF2-40B4-BE49-F238E27FC236}">
              <a16:creationId xmlns:a16="http://schemas.microsoft.com/office/drawing/2014/main" id="{00000000-0008-0000-0100-00002B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a:extLst>
            <a:ext uri="{FF2B5EF4-FFF2-40B4-BE49-F238E27FC236}">
              <a16:creationId xmlns:a16="http://schemas.microsoft.com/office/drawing/2014/main" id="{00000000-0008-0000-0100-00002C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a:extLst>
            <a:ext uri="{FF2B5EF4-FFF2-40B4-BE49-F238E27FC236}">
              <a16:creationId xmlns:a16="http://schemas.microsoft.com/office/drawing/2014/main" id="{00000000-0008-0000-0100-00002D000000}"/>
            </a:ext>
          </a:extLst>
        </xdr:cNvPr>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a:extLst>
            <a:ext uri="{FF2B5EF4-FFF2-40B4-BE49-F238E27FC236}">
              <a16:creationId xmlns:a16="http://schemas.microsoft.com/office/drawing/2014/main" id="{00000000-0008-0000-0100-00002E000000}"/>
            </a:ext>
          </a:extLst>
        </xdr:cNvPr>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a:extLst>
            <a:ext uri="{FF2B5EF4-FFF2-40B4-BE49-F238E27FC236}">
              <a16:creationId xmlns:a16="http://schemas.microsoft.com/office/drawing/2014/main" id="{00000000-0008-0000-0100-00002F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a:extLst>
            <a:ext uri="{FF2B5EF4-FFF2-40B4-BE49-F238E27FC236}">
              <a16:creationId xmlns:a16="http://schemas.microsoft.com/office/drawing/2014/main" id="{00000000-0008-0000-0100-000030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a:extLst>
            <a:ext uri="{FF2B5EF4-FFF2-40B4-BE49-F238E27FC236}">
              <a16:creationId xmlns:a16="http://schemas.microsoft.com/office/drawing/2014/main" id="{00000000-0008-0000-0100-000031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a:extLst>
            <a:ext uri="{FF2B5EF4-FFF2-40B4-BE49-F238E27FC236}">
              <a16:creationId xmlns:a16="http://schemas.microsoft.com/office/drawing/2014/main" id="{00000000-0008-0000-0100-000032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a:extLst>
            <a:ext uri="{FF2B5EF4-FFF2-40B4-BE49-F238E27FC236}">
              <a16:creationId xmlns:a16="http://schemas.microsoft.com/office/drawing/2014/main" id="{00000000-0008-0000-0100-000033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a:extLst>
            <a:ext uri="{FF2B5EF4-FFF2-40B4-BE49-F238E27FC236}">
              <a16:creationId xmlns:a16="http://schemas.microsoft.com/office/drawing/2014/main" id="{00000000-0008-0000-0100-000035000000}"/>
            </a:ext>
          </a:extLst>
        </xdr:cNvPr>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a:extLst>
            <a:ext uri="{FF2B5EF4-FFF2-40B4-BE49-F238E27FC236}">
              <a16:creationId xmlns:a16="http://schemas.microsoft.com/office/drawing/2014/main" id="{00000000-0008-0000-0100-000036000000}"/>
            </a:ext>
          </a:extLst>
        </xdr:cNvPr>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a:extLst>
            <a:ext uri="{FF2B5EF4-FFF2-40B4-BE49-F238E27FC236}">
              <a16:creationId xmlns:a16="http://schemas.microsoft.com/office/drawing/2014/main" id="{00000000-0008-0000-0100-000037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a:extLst>
            <a:ext uri="{FF2B5EF4-FFF2-40B4-BE49-F238E27FC236}">
              <a16:creationId xmlns:a16="http://schemas.microsoft.com/office/drawing/2014/main" id="{00000000-0008-0000-0100-000038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a:extLst>
            <a:ext uri="{FF2B5EF4-FFF2-40B4-BE49-F238E27FC236}">
              <a16:creationId xmlns:a16="http://schemas.microsoft.com/office/drawing/2014/main" id="{00000000-0008-0000-0100-000039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a:extLst>
            <a:ext uri="{FF2B5EF4-FFF2-40B4-BE49-F238E27FC236}">
              <a16:creationId xmlns:a16="http://schemas.microsoft.com/office/drawing/2014/main" id="{00000000-0008-0000-0100-00003A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a:extLst>
            <a:ext uri="{FF2B5EF4-FFF2-40B4-BE49-F238E27FC236}">
              <a16:creationId xmlns:a16="http://schemas.microsoft.com/office/drawing/2014/main" id="{00000000-0008-0000-0100-00003B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a:extLst>
            <a:ext uri="{FF2B5EF4-FFF2-40B4-BE49-F238E27FC236}">
              <a16:creationId xmlns:a16="http://schemas.microsoft.com/office/drawing/2014/main" id="{00000000-0008-0000-0100-00003C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a:extLst>
            <a:ext uri="{FF2B5EF4-FFF2-40B4-BE49-F238E27FC236}">
              <a16:creationId xmlns:a16="http://schemas.microsoft.com/office/drawing/2014/main" id="{00000000-0008-0000-0100-00003D000000}"/>
            </a:ext>
          </a:extLst>
        </xdr:cNvPr>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a:extLst>
            <a:ext uri="{FF2B5EF4-FFF2-40B4-BE49-F238E27FC236}">
              <a16:creationId xmlns:a16="http://schemas.microsoft.com/office/drawing/2014/main" id="{00000000-0008-0000-0100-00003E000000}"/>
            </a:ext>
          </a:extLst>
        </xdr:cNvPr>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a:extLst>
            <a:ext uri="{FF2B5EF4-FFF2-40B4-BE49-F238E27FC236}">
              <a16:creationId xmlns:a16="http://schemas.microsoft.com/office/drawing/2014/main" id="{00000000-0008-0000-0100-00003F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a:extLst>
            <a:ext uri="{FF2B5EF4-FFF2-40B4-BE49-F238E27FC236}">
              <a16:creationId xmlns:a16="http://schemas.microsoft.com/office/drawing/2014/main" id="{00000000-0008-0000-0100-000040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a:extLst>
            <a:ext uri="{FF2B5EF4-FFF2-40B4-BE49-F238E27FC236}">
              <a16:creationId xmlns:a16="http://schemas.microsoft.com/office/drawing/2014/main" id="{00000000-0008-0000-0100-000041000000}"/>
            </a:ext>
          </a:extLst>
        </xdr:cNvPr>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a:extLst>
            <a:ext uri="{FF2B5EF4-FFF2-40B4-BE49-F238E27FC236}">
              <a16:creationId xmlns:a16="http://schemas.microsoft.com/office/drawing/2014/main" id="{00000000-0008-0000-0100-000042000000}"/>
            </a:ext>
          </a:extLst>
        </xdr:cNvPr>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a:extLst>
            <a:ext uri="{FF2B5EF4-FFF2-40B4-BE49-F238E27FC236}">
              <a16:creationId xmlns:a16="http://schemas.microsoft.com/office/drawing/2014/main" id="{00000000-0008-0000-0100-000043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a:extLst>
            <a:ext uri="{FF2B5EF4-FFF2-40B4-BE49-F238E27FC236}">
              <a16:creationId xmlns:a16="http://schemas.microsoft.com/office/drawing/2014/main" id="{00000000-0008-0000-0100-000044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a:extLst>
            <a:ext uri="{FF2B5EF4-FFF2-40B4-BE49-F238E27FC236}">
              <a16:creationId xmlns:a16="http://schemas.microsoft.com/office/drawing/2014/main" id="{00000000-0008-0000-0100-000045000000}"/>
            </a:ext>
          </a:extLst>
        </xdr:cNvPr>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a:extLst>
            <a:ext uri="{FF2B5EF4-FFF2-40B4-BE49-F238E27FC236}">
              <a16:creationId xmlns:a16="http://schemas.microsoft.com/office/drawing/2014/main" id="{00000000-0008-0000-0100-000046000000}"/>
            </a:ext>
          </a:extLst>
        </xdr:cNvPr>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a:extLst>
            <a:ext uri="{FF2B5EF4-FFF2-40B4-BE49-F238E27FC236}">
              <a16:creationId xmlns:a16="http://schemas.microsoft.com/office/drawing/2014/main" id="{00000000-0008-0000-0100-000047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a:extLst>
            <a:ext uri="{FF2B5EF4-FFF2-40B4-BE49-F238E27FC236}">
              <a16:creationId xmlns:a16="http://schemas.microsoft.com/office/drawing/2014/main" id="{00000000-0008-0000-0100-000048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a:extLst>
            <a:ext uri="{FF2B5EF4-FFF2-40B4-BE49-F238E27FC236}">
              <a16:creationId xmlns:a16="http://schemas.microsoft.com/office/drawing/2014/main" id="{00000000-0008-0000-0100-000049000000}"/>
            </a:ext>
          </a:extLst>
        </xdr:cNvPr>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a:extLst>
            <a:ext uri="{FF2B5EF4-FFF2-40B4-BE49-F238E27FC236}">
              <a16:creationId xmlns:a16="http://schemas.microsoft.com/office/drawing/2014/main" id="{00000000-0008-0000-0100-00004A000000}"/>
            </a:ext>
          </a:extLst>
        </xdr:cNvPr>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a:extLst>
            <a:ext uri="{FF2B5EF4-FFF2-40B4-BE49-F238E27FC236}">
              <a16:creationId xmlns:a16="http://schemas.microsoft.com/office/drawing/2014/main" id="{00000000-0008-0000-0100-00004B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a:extLst>
            <a:ext uri="{FF2B5EF4-FFF2-40B4-BE49-F238E27FC236}">
              <a16:creationId xmlns:a16="http://schemas.microsoft.com/office/drawing/2014/main" id="{00000000-0008-0000-0100-00004C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a:extLst>
            <a:ext uri="{FF2B5EF4-FFF2-40B4-BE49-F238E27FC236}">
              <a16:creationId xmlns:a16="http://schemas.microsoft.com/office/drawing/2014/main" id="{00000000-0008-0000-0100-00004D000000}"/>
            </a:ext>
          </a:extLst>
        </xdr:cNvPr>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a:extLst>
            <a:ext uri="{FF2B5EF4-FFF2-40B4-BE49-F238E27FC236}">
              <a16:creationId xmlns:a16="http://schemas.microsoft.com/office/drawing/2014/main" id="{00000000-0008-0000-0100-00004E000000}"/>
            </a:ext>
          </a:extLst>
        </xdr:cNvPr>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a:extLst>
            <a:ext uri="{FF2B5EF4-FFF2-40B4-BE49-F238E27FC236}">
              <a16:creationId xmlns:a16="http://schemas.microsoft.com/office/drawing/2014/main" id="{00000000-0008-0000-0100-00004F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a:extLst>
            <a:ext uri="{FF2B5EF4-FFF2-40B4-BE49-F238E27FC236}">
              <a16:creationId xmlns:a16="http://schemas.microsoft.com/office/drawing/2014/main" id="{00000000-0008-0000-0100-000050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a:extLst>
            <a:ext uri="{FF2B5EF4-FFF2-40B4-BE49-F238E27FC236}">
              <a16:creationId xmlns:a16="http://schemas.microsoft.com/office/drawing/2014/main" id="{00000000-0008-0000-0100-000051000000}"/>
            </a:ext>
          </a:extLst>
        </xdr:cNvPr>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a:extLst>
            <a:ext uri="{FF2B5EF4-FFF2-40B4-BE49-F238E27FC236}">
              <a16:creationId xmlns:a16="http://schemas.microsoft.com/office/drawing/2014/main" id="{00000000-0008-0000-0100-000052000000}"/>
            </a:ext>
          </a:extLst>
        </xdr:cNvPr>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a:extLst>
            <a:ext uri="{FF2B5EF4-FFF2-40B4-BE49-F238E27FC236}">
              <a16:creationId xmlns:a16="http://schemas.microsoft.com/office/drawing/2014/main" id="{00000000-0008-0000-0100-000053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a:extLst>
            <a:ext uri="{FF2B5EF4-FFF2-40B4-BE49-F238E27FC236}">
              <a16:creationId xmlns:a16="http://schemas.microsoft.com/office/drawing/2014/main" id="{00000000-0008-0000-0100-000054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a:extLst>
            <a:ext uri="{FF2B5EF4-FFF2-40B4-BE49-F238E27FC236}">
              <a16:creationId xmlns:a16="http://schemas.microsoft.com/office/drawing/2014/main" id="{00000000-0008-0000-0100-000055000000}"/>
            </a:ext>
          </a:extLst>
        </xdr:cNvPr>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a:extLst>
            <a:ext uri="{FF2B5EF4-FFF2-40B4-BE49-F238E27FC236}">
              <a16:creationId xmlns:a16="http://schemas.microsoft.com/office/drawing/2014/main" id="{00000000-0008-0000-0100-000056000000}"/>
            </a:ext>
          </a:extLst>
        </xdr:cNvPr>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a:extLst>
            <a:ext uri="{FF2B5EF4-FFF2-40B4-BE49-F238E27FC236}">
              <a16:creationId xmlns:a16="http://schemas.microsoft.com/office/drawing/2014/main" id="{00000000-0008-0000-0100-000057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a:extLst>
            <a:ext uri="{FF2B5EF4-FFF2-40B4-BE49-F238E27FC236}">
              <a16:creationId xmlns:a16="http://schemas.microsoft.com/office/drawing/2014/main" id="{00000000-0008-0000-0100-000058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a:extLst>
            <a:ext uri="{FF2B5EF4-FFF2-40B4-BE49-F238E27FC236}">
              <a16:creationId xmlns:a16="http://schemas.microsoft.com/office/drawing/2014/main" id="{00000000-0008-0000-0100-000059000000}"/>
            </a:ext>
          </a:extLst>
        </xdr:cNvPr>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a:extLst>
            <a:ext uri="{FF2B5EF4-FFF2-40B4-BE49-F238E27FC236}">
              <a16:creationId xmlns:a16="http://schemas.microsoft.com/office/drawing/2014/main" id="{00000000-0008-0000-0100-00005A000000}"/>
            </a:ext>
          </a:extLst>
        </xdr:cNvPr>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a:extLst>
            <a:ext uri="{FF2B5EF4-FFF2-40B4-BE49-F238E27FC236}">
              <a16:creationId xmlns:a16="http://schemas.microsoft.com/office/drawing/2014/main" id="{00000000-0008-0000-0100-00005B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a:extLst>
            <a:ext uri="{FF2B5EF4-FFF2-40B4-BE49-F238E27FC236}">
              <a16:creationId xmlns:a16="http://schemas.microsoft.com/office/drawing/2014/main" id="{00000000-0008-0000-0100-00005C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a:extLst>
            <a:ext uri="{FF2B5EF4-FFF2-40B4-BE49-F238E27FC236}">
              <a16:creationId xmlns:a16="http://schemas.microsoft.com/office/drawing/2014/main" id="{00000000-0008-0000-0100-00005D000000}"/>
            </a:ext>
          </a:extLst>
        </xdr:cNvPr>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a:extLst>
            <a:ext uri="{FF2B5EF4-FFF2-40B4-BE49-F238E27FC236}">
              <a16:creationId xmlns:a16="http://schemas.microsoft.com/office/drawing/2014/main" id="{00000000-0008-0000-0100-00005E000000}"/>
            </a:ext>
          </a:extLst>
        </xdr:cNvPr>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a:extLst>
            <a:ext uri="{FF2B5EF4-FFF2-40B4-BE49-F238E27FC236}">
              <a16:creationId xmlns:a16="http://schemas.microsoft.com/office/drawing/2014/main" id="{00000000-0008-0000-0100-00005F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a:extLst>
            <a:ext uri="{FF2B5EF4-FFF2-40B4-BE49-F238E27FC236}">
              <a16:creationId xmlns:a16="http://schemas.microsoft.com/office/drawing/2014/main" id="{00000000-0008-0000-0100-000060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a:extLst>
            <a:ext uri="{FF2B5EF4-FFF2-40B4-BE49-F238E27FC236}">
              <a16:creationId xmlns:a16="http://schemas.microsoft.com/office/drawing/2014/main" id="{00000000-0008-0000-0100-000061000000}"/>
            </a:ext>
          </a:extLst>
        </xdr:cNvPr>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a:extLst>
            <a:ext uri="{FF2B5EF4-FFF2-40B4-BE49-F238E27FC236}">
              <a16:creationId xmlns:a16="http://schemas.microsoft.com/office/drawing/2014/main" id="{00000000-0008-0000-0100-000062000000}"/>
            </a:ext>
          </a:extLst>
        </xdr:cNvPr>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a:extLst>
            <a:ext uri="{FF2B5EF4-FFF2-40B4-BE49-F238E27FC236}">
              <a16:creationId xmlns:a16="http://schemas.microsoft.com/office/drawing/2014/main" id="{00000000-0008-0000-0100-000063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a:extLst>
            <a:ext uri="{FF2B5EF4-FFF2-40B4-BE49-F238E27FC236}">
              <a16:creationId xmlns:a16="http://schemas.microsoft.com/office/drawing/2014/main" id="{00000000-0008-0000-0100-000064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a:extLst>
            <a:ext uri="{FF2B5EF4-FFF2-40B4-BE49-F238E27FC236}">
              <a16:creationId xmlns:a16="http://schemas.microsoft.com/office/drawing/2014/main" id="{00000000-0008-0000-0100-000065000000}"/>
            </a:ext>
          </a:extLst>
        </xdr:cNvPr>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a:extLst>
            <a:ext uri="{FF2B5EF4-FFF2-40B4-BE49-F238E27FC236}">
              <a16:creationId xmlns:a16="http://schemas.microsoft.com/office/drawing/2014/main" id="{00000000-0008-0000-0100-000067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a:extLst>
            <a:ext uri="{FF2B5EF4-FFF2-40B4-BE49-F238E27FC236}">
              <a16:creationId xmlns:a16="http://schemas.microsoft.com/office/drawing/2014/main" id="{00000000-0008-0000-0100-000068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a:extLst>
            <a:ext uri="{FF2B5EF4-FFF2-40B4-BE49-F238E27FC236}">
              <a16:creationId xmlns:a16="http://schemas.microsoft.com/office/drawing/2014/main" id="{00000000-0008-0000-0100-000069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a:extLst>
            <a:ext uri="{FF2B5EF4-FFF2-40B4-BE49-F238E27FC236}">
              <a16:creationId xmlns:a16="http://schemas.microsoft.com/office/drawing/2014/main" id="{00000000-0008-0000-0100-00006A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a:extLst>
            <a:ext uri="{FF2B5EF4-FFF2-40B4-BE49-F238E27FC236}">
              <a16:creationId xmlns:a16="http://schemas.microsoft.com/office/drawing/2014/main" id="{00000000-0008-0000-0100-00006B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a:extLst>
            <a:ext uri="{FF2B5EF4-FFF2-40B4-BE49-F238E27FC236}">
              <a16:creationId xmlns:a16="http://schemas.microsoft.com/office/drawing/2014/main" id="{00000000-0008-0000-0100-00006C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a:extLst>
            <a:ext uri="{FF2B5EF4-FFF2-40B4-BE49-F238E27FC236}">
              <a16:creationId xmlns:a16="http://schemas.microsoft.com/office/drawing/2014/main" id="{00000000-0008-0000-0100-00006D000000}"/>
            </a:ext>
          </a:extLst>
        </xdr:cNvPr>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a:extLst>
            <a:ext uri="{FF2B5EF4-FFF2-40B4-BE49-F238E27FC236}">
              <a16:creationId xmlns:a16="http://schemas.microsoft.com/office/drawing/2014/main" id="{00000000-0008-0000-0100-00006E000000}"/>
            </a:ext>
          </a:extLst>
        </xdr:cNvPr>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a:extLst>
            <a:ext uri="{FF2B5EF4-FFF2-40B4-BE49-F238E27FC236}">
              <a16:creationId xmlns:a16="http://schemas.microsoft.com/office/drawing/2014/main" id="{00000000-0008-0000-0100-000070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a:extLst>
            <a:ext uri="{FF2B5EF4-FFF2-40B4-BE49-F238E27FC236}">
              <a16:creationId xmlns:a16="http://schemas.microsoft.com/office/drawing/2014/main" id="{00000000-0008-0000-0100-000071000000}"/>
            </a:ext>
          </a:extLst>
        </xdr:cNvPr>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a:extLst>
            <a:ext uri="{FF2B5EF4-FFF2-40B4-BE49-F238E27FC236}">
              <a16:creationId xmlns:a16="http://schemas.microsoft.com/office/drawing/2014/main" id="{00000000-0008-0000-0100-000072000000}"/>
            </a:ext>
          </a:extLst>
        </xdr:cNvPr>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a:extLst>
            <a:ext uri="{FF2B5EF4-FFF2-40B4-BE49-F238E27FC236}">
              <a16:creationId xmlns:a16="http://schemas.microsoft.com/office/drawing/2014/main" id="{00000000-0008-0000-0100-000073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a:extLst>
            <a:ext uri="{FF2B5EF4-FFF2-40B4-BE49-F238E27FC236}">
              <a16:creationId xmlns:a16="http://schemas.microsoft.com/office/drawing/2014/main" id="{00000000-0008-0000-0100-000074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a:extLst>
            <a:ext uri="{FF2B5EF4-FFF2-40B4-BE49-F238E27FC236}">
              <a16:creationId xmlns:a16="http://schemas.microsoft.com/office/drawing/2014/main" id="{00000000-0008-0000-0100-000076000000}"/>
            </a:ext>
          </a:extLst>
        </xdr:cNvPr>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a:extLst>
            <a:ext uri="{FF2B5EF4-FFF2-40B4-BE49-F238E27FC236}">
              <a16:creationId xmlns:a16="http://schemas.microsoft.com/office/drawing/2014/main" id="{00000000-0008-0000-0100-000077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a:extLst>
            <a:ext uri="{FF2B5EF4-FFF2-40B4-BE49-F238E27FC236}">
              <a16:creationId xmlns:a16="http://schemas.microsoft.com/office/drawing/2014/main" id="{00000000-0008-0000-0100-000078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a:extLst>
            <a:ext uri="{FF2B5EF4-FFF2-40B4-BE49-F238E27FC236}">
              <a16:creationId xmlns:a16="http://schemas.microsoft.com/office/drawing/2014/main" id="{00000000-0008-0000-0100-000079000000}"/>
            </a:ext>
          </a:extLst>
        </xdr:cNvPr>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a:extLst>
            <a:ext uri="{FF2B5EF4-FFF2-40B4-BE49-F238E27FC236}">
              <a16:creationId xmlns:a16="http://schemas.microsoft.com/office/drawing/2014/main" id="{00000000-0008-0000-0100-00007A000000}"/>
            </a:ext>
          </a:extLst>
        </xdr:cNvPr>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a:extLst>
            <a:ext uri="{FF2B5EF4-FFF2-40B4-BE49-F238E27FC236}">
              <a16:creationId xmlns:a16="http://schemas.microsoft.com/office/drawing/2014/main" id="{00000000-0008-0000-0100-00007B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a:extLst>
            <a:ext uri="{FF2B5EF4-FFF2-40B4-BE49-F238E27FC236}">
              <a16:creationId xmlns:a16="http://schemas.microsoft.com/office/drawing/2014/main" id="{00000000-0008-0000-0100-00007C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a:extLst>
            <a:ext uri="{FF2B5EF4-FFF2-40B4-BE49-F238E27FC236}">
              <a16:creationId xmlns:a16="http://schemas.microsoft.com/office/drawing/2014/main" id="{00000000-0008-0000-0100-00007D000000}"/>
            </a:ext>
          </a:extLst>
        </xdr:cNvPr>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a:extLst>
            <a:ext uri="{FF2B5EF4-FFF2-40B4-BE49-F238E27FC236}">
              <a16:creationId xmlns:a16="http://schemas.microsoft.com/office/drawing/2014/main" id="{00000000-0008-0000-0100-00007E000000}"/>
            </a:ext>
          </a:extLst>
        </xdr:cNvPr>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a:extLst>
            <a:ext uri="{FF2B5EF4-FFF2-40B4-BE49-F238E27FC236}">
              <a16:creationId xmlns:a16="http://schemas.microsoft.com/office/drawing/2014/main" id="{00000000-0008-0000-0100-00007F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a:extLst>
            <a:ext uri="{FF2B5EF4-FFF2-40B4-BE49-F238E27FC236}">
              <a16:creationId xmlns:a16="http://schemas.microsoft.com/office/drawing/2014/main" id="{00000000-0008-0000-0100-000080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a:extLst>
            <a:ext uri="{FF2B5EF4-FFF2-40B4-BE49-F238E27FC236}">
              <a16:creationId xmlns:a16="http://schemas.microsoft.com/office/drawing/2014/main" id="{00000000-0008-0000-0100-000081000000}"/>
            </a:ext>
          </a:extLst>
        </xdr:cNvPr>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a:extLst>
            <a:ext uri="{FF2B5EF4-FFF2-40B4-BE49-F238E27FC236}">
              <a16:creationId xmlns:a16="http://schemas.microsoft.com/office/drawing/2014/main" id="{00000000-0008-0000-0100-000082000000}"/>
            </a:ext>
          </a:extLst>
        </xdr:cNvPr>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a:extLst>
            <a:ext uri="{FF2B5EF4-FFF2-40B4-BE49-F238E27FC236}">
              <a16:creationId xmlns:a16="http://schemas.microsoft.com/office/drawing/2014/main" id="{00000000-0008-0000-0100-000083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a:extLst>
            <a:ext uri="{FF2B5EF4-FFF2-40B4-BE49-F238E27FC236}">
              <a16:creationId xmlns:a16="http://schemas.microsoft.com/office/drawing/2014/main" id="{00000000-0008-0000-0100-000084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a:extLst>
            <a:ext uri="{FF2B5EF4-FFF2-40B4-BE49-F238E27FC236}">
              <a16:creationId xmlns:a16="http://schemas.microsoft.com/office/drawing/2014/main" id="{00000000-0008-0000-0100-000085000000}"/>
            </a:ext>
          </a:extLst>
        </xdr:cNvPr>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a:extLst>
            <a:ext uri="{FF2B5EF4-FFF2-40B4-BE49-F238E27FC236}">
              <a16:creationId xmlns:a16="http://schemas.microsoft.com/office/drawing/2014/main" id="{00000000-0008-0000-0100-000086000000}"/>
            </a:ext>
          </a:extLst>
        </xdr:cNvPr>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a:extLst>
            <a:ext uri="{FF2B5EF4-FFF2-40B4-BE49-F238E27FC236}">
              <a16:creationId xmlns:a16="http://schemas.microsoft.com/office/drawing/2014/main" id="{00000000-0008-0000-0100-000087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a:extLst>
            <a:ext uri="{FF2B5EF4-FFF2-40B4-BE49-F238E27FC236}">
              <a16:creationId xmlns:a16="http://schemas.microsoft.com/office/drawing/2014/main" id="{00000000-0008-0000-0100-000088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a:extLst>
            <a:ext uri="{FF2B5EF4-FFF2-40B4-BE49-F238E27FC236}">
              <a16:creationId xmlns:a16="http://schemas.microsoft.com/office/drawing/2014/main" id="{00000000-0008-0000-0100-000089000000}"/>
            </a:ext>
          </a:extLst>
        </xdr:cNvPr>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a:extLst>
            <a:ext uri="{FF2B5EF4-FFF2-40B4-BE49-F238E27FC236}">
              <a16:creationId xmlns:a16="http://schemas.microsoft.com/office/drawing/2014/main" id="{00000000-0008-0000-0100-00008A000000}"/>
            </a:ext>
          </a:extLst>
        </xdr:cNvPr>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a:extLst>
            <a:ext uri="{FF2B5EF4-FFF2-40B4-BE49-F238E27FC236}">
              <a16:creationId xmlns:a16="http://schemas.microsoft.com/office/drawing/2014/main" id="{00000000-0008-0000-0100-00008B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a:extLst>
            <a:ext uri="{FF2B5EF4-FFF2-40B4-BE49-F238E27FC236}">
              <a16:creationId xmlns:a16="http://schemas.microsoft.com/office/drawing/2014/main" id="{00000000-0008-0000-0100-00008C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a:extLst>
            <a:ext uri="{FF2B5EF4-FFF2-40B4-BE49-F238E27FC236}">
              <a16:creationId xmlns:a16="http://schemas.microsoft.com/office/drawing/2014/main" id="{00000000-0008-0000-0100-00008D000000}"/>
            </a:ext>
          </a:extLst>
        </xdr:cNvPr>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a:extLst>
            <a:ext uri="{FF2B5EF4-FFF2-40B4-BE49-F238E27FC236}">
              <a16:creationId xmlns:a16="http://schemas.microsoft.com/office/drawing/2014/main" id="{00000000-0008-0000-0100-00008E000000}"/>
            </a:ext>
          </a:extLst>
        </xdr:cNvPr>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a:extLst>
            <a:ext uri="{FF2B5EF4-FFF2-40B4-BE49-F238E27FC236}">
              <a16:creationId xmlns:a16="http://schemas.microsoft.com/office/drawing/2014/main" id="{00000000-0008-0000-0100-00008F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a:extLst>
            <a:ext uri="{FF2B5EF4-FFF2-40B4-BE49-F238E27FC236}">
              <a16:creationId xmlns:a16="http://schemas.microsoft.com/office/drawing/2014/main" id="{00000000-0008-0000-0100-000090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a:extLst>
            <a:ext uri="{FF2B5EF4-FFF2-40B4-BE49-F238E27FC236}">
              <a16:creationId xmlns:a16="http://schemas.microsoft.com/office/drawing/2014/main" id="{00000000-0008-0000-0100-000091000000}"/>
            </a:ext>
          </a:extLst>
        </xdr:cNvPr>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a:extLst>
            <a:ext uri="{FF2B5EF4-FFF2-40B4-BE49-F238E27FC236}">
              <a16:creationId xmlns:a16="http://schemas.microsoft.com/office/drawing/2014/main" id="{00000000-0008-0000-0100-000092000000}"/>
            </a:ext>
          </a:extLst>
        </xdr:cNvPr>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a:extLst>
            <a:ext uri="{FF2B5EF4-FFF2-40B4-BE49-F238E27FC236}">
              <a16:creationId xmlns:a16="http://schemas.microsoft.com/office/drawing/2014/main" id="{00000000-0008-0000-0100-000093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a:extLst>
            <a:ext uri="{FF2B5EF4-FFF2-40B4-BE49-F238E27FC236}">
              <a16:creationId xmlns:a16="http://schemas.microsoft.com/office/drawing/2014/main" id="{00000000-0008-0000-0100-000094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a:extLst>
            <a:ext uri="{FF2B5EF4-FFF2-40B4-BE49-F238E27FC236}">
              <a16:creationId xmlns:a16="http://schemas.microsoft.com/office/drawing/2014/main" id="{00000000-0008-0000-0100-000095000000}"/>
            </a:ext>
          </a:extLst>
        </xdr:cNvPr>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a:extLst>
            <a:ext uri="{FF2B5EF4-FFF2-40B4-BE49-F238E27FC236}">
              <a16:creationId xmlns:a16="http://schemas.microsoft.com/office/drawing/2014/main" id="{00000000-0008-0000-0100-000096000000}"/>
            </a:ext>
          </a:extLst>
        </xdr:cNvPr>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a:extLst>
            <a:ext uri="{FF2B5EF4-FFF2-40B4-BE49-F238E27FC236}">
              <a16:creationId xmlns:a16="http://schemas.microsoft.com/office/drawing/2014/main" id="{00000000-0008-0000-0100-000097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a:extLst>
            <a:ext uri="{FF2B5EF4-FFF2-40B4-BE49-F238E27FC236}">
              <a16:creationId xmlns:a16="http://schemas.microsoft.com/office/drawing/2014/main" id="{00000000-0008-0000-0100-000099000000}"/>
            </a:ext>
          </a:extLst>
        </xdr:cNvPr>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a:extLst>
            <a:ext uri="{FF2B5EF4-FFF2-40B4-BE49-F238E27FC236}">
              <a16:creationId xmlns:a16="http://schemas.microsoft.com/office/drawing/2014/main" id="{00000000-0008-0000-0100-00009A000000}"/>
            </a:ext>
          </a:extLst>
        </xdr:cNvPr>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a:extLst>
            <a:ext uri="{FF2B5EF4-FFF2-40B4-BE49-F238E27FC236}">
              <a16:creationId xmlns:a16="http://schemas.microsoft.com/office/drawing/2014/main" id="{00000000-0008-0000-0100-00009B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a:extLst>
            <a:ext uri="{FF2B5EF4-FFF2-40B4-BE49-F238E27FC236}">
              <a16:creationId xmlns:a16="http://schemas.microsoft.com/office/drawing/2014/main" id="{00000000-0008-0000-0100-00009C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a:extLst>
            <a:ext uri="{FF2B5EF4-FFF2-40B4-BE49-F238E27FC236}">
              <a16:creationId xmlns:a16="http://schemas.microsoft.com/office/drawing/2014/main" id="{00000000-0008-0000-0100-00009D000000}"/>
            </a:ext>
          </a:extLst>
        </xdr:cNvPr>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a:extLst>
            <a:ext uri="{FF2B5EF4-FFF2-40B4-BE49-F238E27FC236}">
              <a16:creationId xmlns:a16="http://schemas.microsoft.com/office/drawing/2014/main" id="{00000000-0008-0000-0100-00009E000000}"/>
            </a:ext>
          </a:extLst>
        </xdr:cNvPr>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a:extLst>
            <a:ext uri="{FF2B5EF4-FFF2-40B4-BE49-F238E27FC236}">
              <a16:creationId xmlns:a16="http://schemas.microsoft.com/office/drawing/2014/main" id="{00000000-0008-0000-0100-00009F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a:extLst>
            <a:ext uri="{FF2B5EF4-FFF2-40B4-BE49-F238E27FC236}">
              <a16:creationId xmlns:a16="http://schemas.microsoft.com/office/drawing/2014/main" id="{00000000-0008-0000-0100-0000A0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a:extLst>
            <a:ext uri="{FF2B5EF4-FFF2-40B4-BE49-F238E27FC236}">
              <a16:creationId xmlns:a16="http://schemas.microsoft.com/office/drawing/2014/main" id="{00000000-0008-0000-0100-0000A1000000}"/>
            </a:ext>
          </a:extLst>
        </xdr:cNvPr>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a:extLst>
            <a:ext uri="{FF2B5EF4-FFF2-40B4-BE49-F238E27FC236}">
              <a16:creationId xmlns:a16="http://schemas.microsoft.com/office/drawing/2014/main" id="{00000000-0008-0000-0100-0000A2000000}"/>
            </a:ext>
          </a:extLst>
        </xdr:cNvPr>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a:extLst>
            <a:ext uri="{FF2B5EF4-FFF2-40B4-BE49-F238E27FC236}">
              <a16:creationId xmlns:a16="http://schemas.microsoft.com/office/drawing/2014/main" id="{00000000-0008-0000-0100-0000A3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a:extLst>
            <a:ext uri="{FF2B5EF4-FFF2-40B4-BE49-F238E27FC236}">
              <a16:creationId xmlns:a16="http://schemas.microsoft.com/office/drawing/2014/main" id="{00000000-0008-0000-0100-0000A4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a:extLst>
            <a:ext uri="{FF2B5EF4-FFF2-40B4-BE49-F238E27FC236}">
              <a16:creationId xmlns:a16="http://schemas.microsoft.com/office/drawing/2014/main" id="{00000000-0008-0000-0100-0000A5000000}"/>
            </a:ext>
          </a:extLst>
        </xdr:cNvPr>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a:extLst>
            <a:ext uri="{FF2B5EF4-FFF2-40B4-BE49-F238E27FC236}">
              <a16:creationId xmlns:a16="http://schemas.microsoft.com/office/drawing/2014/main" id="{00000000-0008-0000-0100-0000A6000000}"/>
            </a:ext>
          </a:extLst>
        </xdr:cNvPr>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a:extLst>
            <a:ext uri="{FF2B5EF4-FFF2-40B4-BE49-F238E27FC236}">
              <a16:creationId xmlns:a16="http://schemas.microsoft.com/office/drawing/2014/main" id="{00000000-0008-0000-0100-0000A7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a:extLst>
            <a:ext uri="{FF2B5EF4-FFF2-40B4-BE49-F238E27FC236}">
              <a16:creationId xmlns:a16="http://schemas.microsoft.com/office/drawing/2014/main" id="{00000000-0008-0000-0100-0000A8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a:extLst>
            <a:ext uri="{FF2B5EF4-FFF2-40B4-BE49-F238E27FC236}">
              <a16:creationId xmlns:a16="http://schemas.microsoft.com/office/drawing/2014/main" id="{00000000-0008-0000-0100-0000A9000000}"/>
            </a:ext>
          </a:extLst>
        </xdr:cNvPr>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a:extLst>
            <a:ext uri="{FF2B5EF4-FFF2-40B4-BE49-F238E27FC236}">
              <a16:creationId xmlns:a16="http://schemas.microsoft.com/office/drawing/2014/main" id="{00000000-0008-0000-0100-0000AA000000}"/>
            </a:ext>
          </a:extLst>
        </xdr:cNvPr>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a:extLst>
            <a:ext uri="{FF2B5EF4-FFF2-40B4-BE49-F238E27FC236}">
              <a16:creationId xmlns:a16="http://schemas.microsoft.com/office/drawing/2014/main" id="{00000000-0008-0000-0100-0000AB000000}"/>
            </a:ext>
          </a:extLst>
        </xdr:cNvPr>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a:extLst>
            <a:ext uri="{FF2B5EF4-FFF2-40B4-BE49-F238E27FC236}">
              <a16:creationId xmlns:a16="http://schemas.microsoft.com/office/drawing/2014/main" id="{00000000-0008-0000-0100-0000AC000000}"/>
            </a:ext>
          </a:extLst>
        </xdr:cNvPr>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a:extLst>
            <a:ext uri="{FF2B5EF4-FFF2-40B4-BE49-F238E27FC236}">
              <a16:creationId xmlns:a16="http://schemas.microsoft.com/office/drawing/2014/main" id="{00000000-0008-0000-0100-0000AD000000}"/>
            </a:ext>
          </a:extLst>
        </xdr:cNvPr>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a:extLst>
            <a:ext uri="{FF2B5EF4-FFF2-40B4-BE49-F238E27FC236}">
              <a16:creationId xmlns:a16="http://schemas.microsoft.com/office/drawing/2014/main" id="{00000000-0008-0000-0100-0000AE000000}"/>
            </a:ext>
          </a:extLst>
        </xdr:cNvPr>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a:extLst>
            <a:ext uri="{FF2B5EF4-FFF2-40B4-BE49-F238E27FC236}">
              <a16:creationId xmlns:a16="http://schemas.microsoft.com/office/drawing/2014/main" id="{00000000-0008-0000-0100-0000AF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a:extLst>
            <a:ext uri="{FF2B5EF4-FFF2-40B4-BE49-F238E27FC236}">
              <a16:creationId xmlns:a16="http://schemas.microsoft.com/office/drawing/2014/main" id="{00000000-0008-0000-0100-0000B0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a:extLst>
            <a:ext uri="{FF2B5EF4-FFF2-40B4-BE49-F238E27FC236}">
              <a16:creationId xmlns:a16="http://schemas.microsoft.com/office/drawing/2014/main" id="{00000000-0008-0000-0100-0000B1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a:extLst>
            <a:ext uri="{FF2B5EF4-FFF2-40B4-BE49-F238E27FC236}">
              <a16:creationId xmlns:a16="http://schemas.microsoft.com/office/drawing/2014/main" id="{00000000-0008-0000-0100-0000B2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a:extLst>
            <a:ext uri="{FF2B5EF4-FFF2-40B4-BE49-F238E27FC236}">
              <a16:creationId xmlns:a16="http://schemas.microsoft.com/office/drawing/2014/main" id="{00000000-0008-0000-0100-0000B3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a:extLst>
            <a:ext uri="{FF2B5EF4-FFF2-40B4-BE49-F238E27FC236}">
              <a16:creationId xmlns:a16="http://schemas.microsoft.com/office/drawing/2014/main" id="{00000000-0008-0000-0100-0000B4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a:extLst>
            <a:ext uri="{FF2B5EF4-FFF2-40B4-BE49-F238E27FC236}">
              <a16:creationId xmlns:a16="http://schemas.microsoft.com/office/drawing/2014/main" id="{00000000-0008-0000-0100-0000B5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a:extLst>
            <a:ext uri="{FF2B5EF4-FFF2-40B4-BE49-F238E27FC236}">
              <a16:creationId xmlns:a16="http://schemas.microsoft.com/office/drawing/2014/main" id="{00000000-0008-0000-0100-0000B6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a:extLst>
            <a:ext uri="{FF2B5EF4-FFF2-40B4-BE49-F238E27FC236}">
              <a16:creationId xmlns:a16="http://schemas.microsoft.com/office/drawing/2014/main" id="{00000000-0008-0000-0100-0000B7000000}"/>
            </a:ext>
          </a:extLst>
        </xdr:cNvPr>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a:extLst>
            <a:ext uri="{FF2B5EF4-FFF2-40B4-BE49-F238E27FC236}">
              <a16:creationId xmlns:a16="http://schemas.microsoft.com/office/drawing/2014/main" id="{00000000-0008-0000-0100-0000B8000000}"/>
            </a:ext>
          </a:extLst>
        </xdr:cNvPr>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a:extLst>
            <a:ext uri="{FF2B5EF4-FFF2-40B4-BE49-F238E27FC236}">
              <a16:creationId xmlns:a16="http://schemas.microsoft.com/office/drawing/2014/main" id="{00000000-0008-0000-0100-0000B9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a:extLst>
            <a:ext uri="{FF2B5EF4-FFF2-40B4-BE49-F238E27FC236}">
              <a16:creationId xmlns:a16="http://schemas.microsoft.com/office/drawing/2014/main" id="{00000000-0008-0000-0100-0000BA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a:extLst>
            <a:ext uri="{FF2B5EF4-FFF2-40B4-BE49-F238E27FC236}">
              <a16:creationId xmlns:a16="http://schemas.microsoft.com/office/drawing/2014/main" id="{00000000-0008-0000-0100-0000BB000000}"/>
            </a:ext>
          </a:extLst>
        </xdr:cNvPr>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a:extLst>
            <a:ext uri="{FF2B5EF4-FFF2-40B4-BE49-F238E27FC236}">
              <a16:creationId xmlns:a16="http://schemas.microsoft.com/office/drawing/2014/main" id="{00000000-0008-0000-0100-0000BC000000}"/>
            </a:ext>
          </a:extLst>
        </xdr:cNvPr>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a:extLst>
            <a:ext uri="{FF2B5EF4-FFF2-40B4-BE49-F238E27FC236}">
              <a16:creationId xmlns:a16="http://schemas.microsoft.com/office/drawing/2014/main" id="{00000000-0008-0000-0100-0000BD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a:extLst>
            <a:ext uri="{FF2B5EF4-FFF2-40B4-BE49-F238E27FC236}">
              <a16:creationId xmlns:a16="http://schemas.microsoft.com/office/drawing/2014/main" id="{00000000-0008-0000-0100-0000BE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a:extLst>
            <a:ext uri="{FF2B5EF4-FFF2-40B4-BE49-F238E27FC236}">
              <a16:creationId xmlns:a16="http://schemas.microsoft.com/office/drawing/2014/main" id="{00000000-0008-0000-0100-0000BF000000}"/>
            </a:ext>
          </a:extLst>
        </xdr:cNvPr>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a:extLst>
            <a:ext uri="{FF2B5EF4-FFF2-40B4-BE49-F238E27FC236}">
              <a16:creationId xmlns:a16="http://schemas.microsoft.com/office/drawing/2014/main" id="{00000000-0008-0000-0100-0000C0000000}"/>
            </a:ext>
          </a:extLst>
        </xdr:cNvPr>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a:extLst>
            <a:ext uri="{FF2B5EF4-FFF2-40B4-BE49-F238E27FC236}">
              <a16:creationId xmlns:a16="http://schemas.microsoft.com/office/drawing/2014/main" id="{00000000-0008-0000-0100-0000C1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a:extLst>
            <a:ext uri="{FF2B5EF4-FFF2-40B4-BE49-F238E27FC236}">
              <a16:creationId xmlns:a16="http://schemas.microsoft.com/office/drawing/2014/main" id="{00000000-0008-0000-0100-0000C2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a:extLst>
            <a:ext uri="{FF2B5EF4-FFF2-40B4-BE49-F238E27FC236}">
              <a16:creationId xmlns:a16="http://schemas.microsoft.com/office/drawing/2014/main" id="{00000000-0008-0000-0100-0000C3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a:extLst>
            <a:ext uri="{FF2B5EF4-FFF2-40B4-BE49-F238E27FC236}">
              <a16:creationId xmlns:a16="http://schemas.microsoft.com/office/drawing/2014/main" id="{00000000-0008-0000-0100-0000C4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a:extLst>
            <a:ext uri="{FF2B5EF4-FFF2-40B4-BE49-F238E27FC236}">
              <a16:creationId xmlns:a16="http://schemas.microsoft.com/office/drawing/2014/main" id="{00000000-0008-0000-0100-0000C5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a:extLst>
            <a:ext uri="{FF2B5EF4-FFF2-40B4-BE49-F238E27FC236}">
              <a16:creationId xmlns:a16="http://schemas.microsoft.com/office/drawing/2014/main" id="{00000000-0008-0000-0100-0000C6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a:extLst>
            <a:ext uri="{FF2B5EF4-FFF2-40B4-BE49-F238E27FC236}">
              <a16:creationId xmlns:a16="http://schemas.microsoft.com/office/drawing/2014/main" id="{00000000-0008-0000-0100-0000C7000000}"/>
            </a:ext>
          </a:extLst>
        </xdr:cNvPr>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a:extLst>
            <a:ext uri="{FF2B5EF4-FFF2-40B4-BE49-F238E27FC236}">
              <a16:creationId xmlns:a16="http://schemas.microsoft.com/office/drawing/2014/main" id="{00000000-0008-0000-0100-0000C8000000}"/>
            </a:ext>
          </a:extLst>
        </xdr:cNvPr>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a:extLst>
            <a:ext uri="{FF2B5EF4-FFF2-40B4-BE49-F238E27FC236}">
              <a16:creationId xmlns:a16="http://schemas.microsoft.com/office/drawing/2014/main" id="{00000000-0008-0000-0100-0000C9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a:extLst>
            <a:ext uri="{FF2B5EF4-FFF2-40B4-BE49-F238E27FC236}">
              <a16:creationId xmlns:a16="http://schemas.microsoft.com/office/drawing/2014/main" id="{00000000-0008-0000-0100-0000CA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a:extLst>
            <a:ext uri="{FF2B5EF4-FFF2-40B4-BE49-F238E27FC236}">
              <a16:creationId xmlns:a16="http://schemas.microsoft.com/office/drawing/2014/main" id="{00000000-0008-0000-0100-0000CB000000}"/>
            </a:ext>
          </a:extLst>
        </xdr:cNvPr>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a:extLst>
            <a:ext uri="{FF2B5EF4-FFF2-40B4-BE49-F238E27FC236}">
              <a16:creationId xmlns:a16="http://schemas.microsoft.com/office/drawing/2014/main" id="{00000000-0008-0000-0100-0000CC000000}"/>
            </a:ext>
          </a:extLst>
        </xdr:cNvPr>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a:extLst>
            <a:ext uri="{FF2B5EF4-FFF2-40B4-BE49-F238E27FC236}">
              <a16:creationId xmlns:a16="http://schemas.microsoft.com/office/drawing/2014/main" id="{00000000-0008-0000-0100-0000C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a:extLst>
            <a:ext uri="{FF2B5EF4-FFF2-40B4-BE49-F238E27FC236}">
              <a16:creationId xmlns:a16="http://schemas.microsoft.com/office/drawing/2014/main" id="{00000000-0008-0000-0100-0000C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a:extLst>
            <a:ext uri="{FF2B5EF4-FFF2-40B4-BE49-F238E27FC236}">
              <a16:creationId xmlns:a16="http://schemas.microsoft.com/office/drawing/2014/main" id="{00000000-0008-0000-0100-0000C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a:extLst>
            <a:ext uri="{FF2B5EF4-FFF2-40B4-BE49-F238E27FC236}">
              <a16:creationId xmlns:a16="http://schemas.microsoft.com/office/drawing/2014/main" id="{00000000-0008-0000-0100-0000D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a:extLst>
            <a:ext uri="{FF2B5EF4-FFF2-40B4-BE49-F238E27FC236}">
              <a16:creationId xmlns:a16="http://schemas.microsoft.com/office/drawing/2014/main" id="{00000000-0008-0000-0100-0000D1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a:extLst>
            <a:ext uri="{FF2B5EF4-FFF2-40B4-BE49-F238E27FC236}">
              <a16:creationId xmlns:a16="http://schemas.microsoft.com/office/drawing/2014/main" id="{00000000-0008-0000-0100-0000D2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a:extLst>
            <a:ext uri="{FF2B5EF4-FFF2-40B4-BE49-F238E27FC236}">
              <a16:creationId xmlns:a16="http://schemas.microsoft.com/office/drawing/2014/main" id="{00000000-0008-0000-0100-0000D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a:extLst>
            <a:ext uri="{FF2B5EF4-FFF2-40B4-BE49-F238E27FC236}">
              <a16:creationId xmlns:a16="http://schemas.microsoft.com/office/drawing/2014/main" id="{00000000-0008-0000-0100-0000D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a:extLst>
            <a:ext uri="{FF2B5EF4-FFF2-40B4-BE49-F238E27FC236}">
              <a16:creationId xmlns:a16="http://schemas.microsoft.com/office/drawing/2014/main" id="{00000000-0008-0000-0100-0000D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a:extLst>
            <a:ext uri="{FF2B5EF4-FFF2-40B4-BE49-F238E27FC236}">
              <a16:creationId xmlns:a16="http://schemas.microsoft.com/office/drawing/2014/main" id="{00000000-0008-0000-0100-0000D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a:extLst>
            <a:ext uri="{FF2B5EF4-FFF2-40B4-BE49-F238E27FC236}">
              <a16:creationId xmlns:a16="http://schemas.microsoft.com/office/drawing/2014/main" id="{00000000-0008-0000-0100-0000D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a:extLst>
            <a:ext uri="{FF2B5EF4-FFF2-40B4-BE49-F238E27FC236}">
              <a16:creationId xmlns:a16="http://schemas.microsoft.com/office/drawing/2014/main" id="{00000000-0008-0000-0100-0000D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a:extLst>
            <a:ext uri="{FF2B5EF4-FFF2-40B4-BE49-F238E27FC236}">
              <a16:creationId xmlns:a16="http://schemas.microsoft.com/office/drawing/2014/main" id="{00000000-0008-0000-0100-0000D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a:extLst>
            <a:ext uri="{FF2B5EF4-FFF2-40B4-BE49-F238E27FC236}">
              <a16:creationId xmlns:a16="http://schemas.microsoft.com/office/drawing/2014/main" id="{00000000-0008-0000-0100-0000D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a:extLst>
            <a:ext uri="{FF2B5EF4-FFF2-40B4-BE49-F238E27FC236}">
              <a16:creationId xmlns:a16="http://schemas.microsoft.com/office/drawing/2014/main" id="{00000000-0008-0000-0100-0000D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a:extLst>
            <a:ext uri="{FF2B5EF4-FFF2-40B4-BE49-F238E27FC236}">
              <a16:creationId xmlns:a16="http://schemas.microsoft.com/office/drawing/2014/main" id="{00000000-0008-0000-0100-0000D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a:extLst>
            <a:ext uri="{FF2B5EF4-FFF2-40B4-BE49-F238E27FC236}">
              <a16:creationId xmlns:a16="http://schemas.microsoft.com/office/drawing/2014/main" id="{00000000-0008-0000-0100-0000DD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a:extLst>
            <a:ext uri="{FF2B5EF4-FFF2-40B4-BE49-F238E27FC236}">
              <a16:creationId xmlns:a16="http://schemas.microsoft.com/office/drawing/2014/main" id="{00000000-0008-0000-0100-0000DE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a:extLst>
            <a:ext uri="{FF2B5EF4-FFF2-40B4-BE49-F238E27FC236}">
              <a16:creationId xmlns:a16="http://schemas.microsoft.com/office/drawing/2014/main" id="{00000000-0008-0000-0100-0000D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a:extLst>
            <a:ext uri="{FF2B5EF4-FFF2-40B4-BE49-F238E27FC236}">
              <a16:creationId xmlns:a16="http://schemas.microsoft.com/office/drawing/2014/main" id="{00000000-0008-0000-0100-0000E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a:extLst>
            <a:ext uri="{FF2B5EF4-FFF2-40B4-BE49-F238E27FC236}">
              <a16:creationId xmlns:a16="http://schemas.microsoft.com/office/drawing/2014/main" id="{00000000-0008-0000-0100-0000E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a:extLst>
            <a:ext uri="{FF2B5EF4-FFF2-40B4-BE49-F238E27FC236}">
              <a16:creationId xmlns:a16="http://schemas.microsoft.com/office/drawing/2014/main" id="{00000000-0008-0000-0100-0000E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a:extLst>
            <a:ext uri="{FF2B5EF4-FFF2-40B4-BE49-F238E27FC236}">
              <a16:creationId xmlns:a16="http://schemas.microsoft.com/office/drawing/2014/main" id="{00000000-0008-0000-0100-0000E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a:extLst>
            <a:ext uri="{FF2B5EF4-FFF2-40B4-BE49-F238E27FC236}">
              <a16:creationId xmlns:a16="http://schemas.microsoft.com/office/drawing/2014/main" id="{00000000-0008-0000-0100-0000E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a:extLst>
            <a:ext uri="{FF2B5EF4-FFF2-40B4-BE49-F238E27FC236}">
              <a16:creationId xmlns:a16="http://schemas.microsoft.com/office/drawing/2014/main" id="{00000000-0008-0000-0100-0000E5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a:extLst>
            <a:ext uri="{FF2B5EF4-FFF2-40B4-BE49-F238E27FC236}">
              <a16:creationId xmlns:a16="http://schemas.microsoft.com/office/drawing/2014/main" id="{00000000-0008-0000-0100-0000E6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a:extLst>
            <a:ext uri="{FF2B5EF4-FFF2-40B4-BE49-F238E27FC236}">
              <a16:creationId xmlns:a16="http://schemas.microsoft.com/office/drawing/2014/main" id="{00000000-0008-0000-0100-0000E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a:extLst>
            <a:ext uri="{FF2B5EF4-FFF2-40B4-BE49-F238E27FC236}">
              <a16:creationId xmlns:a16="http://schemas.microsoft.com/office/drawing/2014/main" id="{00000000-0008-0000-0100-0000E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a:extLst>
            <a:ext uri="{FF2B5EF4-FFF2-40B4-BE49-F238E27FC236}">
              <a16:creationId xmlns:a16="http://schemas.microsoft.com/office/drawing/2014/main" id="{00000000-0008-0000-0100-0000E9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a:extLst>
            <a:ext uri="{FF2B5EF4-FFF2-40B4-BE49-F238E27FC236}">
              <a16:creationId xmlns:a16="http://schemas.microsoft.com/office/drawing/2014/main" id="{00000000-0008-0000-0100-0000EA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a:extLst>
            <a:ext uri="{FF2B5EF4-FFF2-40B4-BE49-F238E27FC236}">
              <a16:creationId xmlns:a16="http://schemas.microsoft.com/office/drawing/2014/main" id="{00000000-0008-0000-0100-0000E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a:extLst>
            <a:ext uri="{FF2B5EF4-FFF2-40B4-BE49-F238E27FC236}">
              <a16:creationId xmlns:a16="http://schemas.microsoft.com/office/drawing/2014/main" id="{00000000-0008-0000-0100-0000E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a:extLst>
            <a:ext uri="{FF2B5EF4-FFF2-40B4-BE49-F238E27FC236}">
              <a16:creationId xmlns:a16="http://schemas.microsoft.com/office/drawing/2014/main" id="{00000000-0008-0000-0100-0000E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a:extLst>
            <a:ext uri="{FF2B5EF4-FFF2-40B4-BE49-F238E27FC236}">
              <a16:creationId xmlns:a16="http://schemas.microsoft.com/office/drawing/2014/main" id="{00000000-0008-0000-0100-0000E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a:extLst>
            <a:ext uri="{FF2B5EF4-FFF2-40B4-BE49-F238E27FC236}">
              <a16:creationId xmlns:a16="http://schemas.microsoft.com/office/drawing/2014/main" id="{00000000-0008-0000-0100-0000E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a:extLst>
            <a:ext uri="{FF2B5EF4-FFF2-40B4-BE49-F238E27FC236}">
              <a16:creationId xmlns:a16="http://schemas.microsoft.com/office/drawing/2014/main" id="{00000000-0008-0000-0100-0000F0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a:extLst>
            <a:ext uri="{FF2B5EF4-FFF2-40B4-BE49-F238E27FC236}">
              <a16:creationId xmlns:a16="http://schemas.microsoft.com/office/drawing/2014/main" id="{00000000-0008-0000-0100-0000F1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a:extLst>
            <a:ext uri="{FF2B5EF4-FFF2-40B4-BE49-F238E27FC236}">
              <a16:creationId xmlns:a16="http://schemas.microsoft.com/office/drawing/2014/main" id="{00000000-0008-0000-0100-0000F2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a:extLst>
            <a:ext uri="{FF2B5EF4-FFF2-40B4-BE49-F238E27FC236}">
              <a16:creationId xmlns:a16="http://schemas.microsoft.com/office/drawing/2014/main" id="{00000000-0008-0000-0100-0000F3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a:extLst>
            <a:ext uri="{FF2B5EF4-FFF2-40B4-BE49-F238E27FC236}">
              <a16:creationId xmlns:a16="http://schemas.microsoft.com/office/drawing/2014/main" id="{00000000-0008-0000-0100-0000F4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a:extLst>
            <a:ext uri="{FF2B5EF4-FFF2-40B4-BE49-F238E27FC236}">
              <a16:creationId xmlns:a16="http://schemas.microsoft.com/office/drawing/2014/main" id="{00000000-0008-0000-0100-0000F5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a:extLst>
            <a:ext uri="{FF2B5EF4-FFF2-40B4-BE49-F238E27FC236}">
              <a16:creationId xmlns:a16="http://schemas.microsoft.com/office/drawing/2014/main" id="{00000000-0008-0000-0100-0000F6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a:extLst>
            <a:ext uri="{FF2B5EF4-FFF2-40B4-BE49-F238E27FC236}">
              <a16:creationId xmlns:a16="http://schemas.microsoft.com/office/drawing/2014/main" id="{00000000-0008-0000-0100-0000F7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a:extLst>
            <a:ext uri="{FF2B5EF4-FFF2-40B4-BE49-F238E27FC236}">
              <a16:creationId xmlns:a16="http://schemas.microsoft.com/office/drawing/2014/main" id="{00000000-0008-0000-0100-0000F8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a:extLst>
            <a:ext uri="{FF2B5EF4-FFF2-40B4-BE49-F238E27FC236}">
              <a16:creationId xmlns:a16="http://schemas.microsoft.com/office/drawing/2014/main" id="{00000000-0008-0000-0100-0000F9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a:extLst>
            <a:ext uri="{FF2B5EF4-FFF2-40B4-BE49-F238E27FC236}">
              <a16:creationId xmlns:a16="http://schemas.microsoft.com/office/drawing/2014/main" id="{00000000-0008-0000-0100-0000FA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a:extLst>
            <a:ext uri="{FF2B5EF4-FFF2-40B4-BE49-F238E27FC236}">
              <a16:creationId xmlns:a16="http://schemas.microsoft.com/office/drawing/2014/main" id="{00000000-0008-0000-0100-0000FB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a:extLst>
            <a:ext uri="{FF2B5EF4-FFF2-40B4-BE49-F238E27FC236}">
              <a16:creationId xmlns:a16="http://schemas.microsoft.com/office/drawing/2014/main" id="{00000000-0008-0000-0100-0000FC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a:extLst>
            <a:ext uri="{FF2B5EF4-FFF2-40B4-BE49-F238E27FC236}">
              <a16:creationId xmlns:a16="http://schemas.microsoft.com/office/drawing/2014/main" id="{00000000-0008-0000-0100-0000FD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a:extLst>
            <a:ext uri="{FF2B5EF4-FFF2-40B4-BE49-F238E27FC236}">
              <a16:creationId xmlns:a16="http://schemas.microsoft.com/office/drawing/2014/main" id="{00000000-0008-0000-0100-0000FE00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a:extLst>
            <a:ext uri="{FF2B5EF4-FFF2-40B4-BE49-F238E27FC236}">
              <a16:creationId xmlns:a16="http://schemas.microsoft.com/office/drawing/2014/main" id="{00000000-0008-0000-0100-0000FF00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a:extLst>
            <a:ext uri="{FF2B5EF4-FFF2-40B4-BE49-F238E27FC236}">
              <a16:creationId xmlns:a16="http://schemas.microsoft.com/office/drawing/2014/main" id="{00000000-0008-0000-0100-00000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a:extLst>
            <a:ext uri="{FF2B5EF4-FFF2-40B4-BE49-F238E27FC236}">
              <a16:creationId xmlns:a16="http://schemas.microsoft.com/office/drawing/2014/main" id="{00000000-0008-0000-0100-00000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a:extLst>
            <a:ext uri="{FF2B5EF4-FFF2-40B4-BE49-F238E27FC236}">
              <a16:creationId xmlns:a16="http://schemas.microsoft.com/office/drawing/2014/main" id="{00000000-0008-0000-0100-00000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a:extLst>
            <a:ext uri="{FF2B5EF4-FFF2-40B4-BE49-F238E27FC236}">
              <a16:creationId xmlns:a16="http://schemas.microsoft.com/office/drawing/2014/main" id="{00000000-0008-0000-0100-00000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a:extLst>
            <a:ext uri="{FF2B5EF4-FFF2-40B4-BE49-F238E27FC236}">
              <a16:creationId xmlns:a16="http://schemas.microsoft.com/office/drawing/2014/main" id="{00000000-0008-0000-0100-00000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a:extLst>
            <a:ext uri="{FF2B5EF4-FFF2-40B4-BE49-F238E27FC236}">
              <a16:creationId xmlns:a16="http://schemas.microsoft.com/office/drawing/2014/main" id="{00000000-0008-0000-0100-00000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a:extLst>
            <a:ext uri="{FF2B5EF4-FFF2-40B4-BE49-F238E27FC236}">
              <a16:creationId xmlns:a16="http://schemas.microsoft.com/office/drawing/2014/main" id="{00000000-0008-0000-0100-00000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a:extLst>
            <a:ext uri="{FF2B5EF4-FFF2-40B4-BE49-F238E27FC236}">
              <a16:creationId xmlns:a16="http://schemas.microsoft.com/office/drawing/2014/main" id="{00000000-0008-0000-0100-00000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a:extLst>
            <a:ext uri="{FF2B5EF4-FFF2-40B4-BE49-F238E27FC236}">
              <a16:creationId xmlns:a16="http://schemas.microsoft.com/office/drawing/2014/main" id="{00000000-0008-0000-0100-00000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a:extLst>
            <a:ext uri="{FF2B5EF4-FFF2-40B4-BE49-F238E27FC236}">
              <a16:creationId xmlns:a16="http://schemas.microsoft.com/office/drawing/2014/main" id="{00000000-0008-0000-0100-00000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a:extLst>
            <a:ext uri="{FF2B5EF4-FFF2-40B4-BE49-F238E27FC236}">
              <a16:creationId xmlns:a16="http://schemas.microsoft.com/office/drawing/2014/main" id="{00000000-0008-0000-0100-00000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a:extLst>
            <a:ext uri="{FF2B5EF4-FFF2-40B4-BE49-F238E27FC236}">
              <a16:creationId xmlns:a16="http://schemas.microsoft.com/office/drawing/2014/main" id="{00000000-0008-0000-0100-00000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a:extLst>
            <a:ext uri="{FF2B5EF4-FFF2-40B4-BE49-F238E27FC236}">
              <a16:creationId xmlns:a16="http://schemas.microsoft.com/office/drawing/2014/main" id="{00000000-0008-0000-0100-00000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a:extLst>
            <a:ext uri="{FF2B5EF4-FFF2-40B4-BE49-F238E27FC236}">
              <a16:creationId xmlns:a16="http://schemas.microsoft.com/office/drawing/2014/main" id="{00000000-0008-0000-0100-00000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a:extLst>
            <a:ext uri="{FF2B5EF4-FFF2-40B4-BE49-F238E27FC236}">
              <a16:creationId xmlns:a16="http://schemas.microsoft.com/office/drawing/2014/main" id="{00000000-0008-0000-0100-00000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a:extLst>
            <a:ext uri="{FF2B5EF4-FFF2-40B4-BE49-F238E27FC236}">
              <a16:creationId xmlns:a16="http://schemas.microsoft.com/office/drawing/2014/main" id="{00000000-0008-0000-0100-00000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a:extLst>
            <a:ext uri="{FF2B5EF4-FFF2-40B4-BE49-F238E27FC236}">
              <a16:creationId xmlns:a16="http://schemas.microsoft.com/office/drawing/2014/main" id="{00000000-0008-0000-0100-00001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a:extLst>
            <a:ext uri="{FF2B5EF4-FFF2-40B4-BE49-F238E27FC236}">
              <a16:creationId xmlns:a16="http://schemas.microsoft.com/office/drawing/2014/main" id="{00000000-0008-0000-0100-00001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a:extLst>
            <a:ext uri="{FF2B5EF4-FFF2-40B4-BE49-F238E27FC236}">
              <a16:creationId xmlns:a16="http://schemas.microsoft.com/office/drawing/2014/main" id="{00000000-0008-0000-0100-00001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a:extLst>
            <a:ext uri="{FF2B5EF4-FFF2-40B4-BE49-F238E27FC236}">
              <a16:creationId xmlns:a16="http://schemas.microsoft.com/office/drawing/2014/main" id="{00000000-0008-0000-0100-00001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a:extLst>
            <a:ext uri="{FF2B5EF4-FFF2-40B4-BE49-F238E27FC236}">
              <a16:creationId xmlns:a16="http://schemas.microsoft.com/office/drawing/2014/main" id="{00000000-0008-0000-0100-00001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a:extLst>
            <a:ext uri="{FF2B5EF4-FFF2-40B4-BE49-F238E27FC236}">
              <a16:creationId xmlns:a16="http://schemas.microsoft.com/office/drawing/2014/main" id="{00000000-0008-0000-0100-00001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a:extLst>
            <a:ext uri="{FF2B5EF4-FFF2-40B4-BE49-F238E27FC236}">
              <a16:creationId xmlns:a16="http://schemas.microsoft.com/office/drawing/2014/main" id="{00000000-0008-0000-0100-00001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a:extLst>
            <a:ext uri="{FF2B5EF4-FFF2-40B4-BE49-F238E27FC236}">
              <a16:creationId xmlns:a16="http://schemas.microsoft.com/office/drawing/2014/main" id="{00000000-0008-0000-0100-00001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a:extLst>
            <a:ext uri="{FF2B5EF4-FFF2-40B4-BE49-F238E27FC236}">
              <a16:creationId xmlns:a16="http://schemas.microsoft.com/office/drawing/2014/main" id="{00000000-0008-0000-0100-00001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a:extLst>
            <a:ext uri="{FF2B5EF4-FFF2-40B4-BE49-F238E27FC236}">
              <a16:creationId xmlns:a16="http://schemas.microsoft.com/office/drawing/2014/main" id="{00000000-0008-0000-0100-00001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a:extLst>
            <a:ext uri="{FF2B5EF4-FFF2-40B4-BE49-F238E27FC236}">
              <a16:creationId xmlns:a16="http://schemas.microsoft.com/office/drawing/2014/main" id="{00000000-0008-0000-0100-00001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a:extLst>
            <a:ext uri="{FF2B5EF4-FFF2-40B4-BE49-F238E27FC236}">
              <a16:creationId xmlns:a16="http://schemas.microsoft.com/office/drawing/2014/main" id="{00000000-0008-0000-0100-00001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a:extLst>
            <a:ext uri="{FF2B5EF4-FFF2-40B4-BE49-F238E27FC236}">
              <a16:creationId xmlns:a16="http://schemas.microsoft.com/office/drawing/2014/main" id="{00000000-0008-0000-0100-00001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a:extLst>
            <a:ext uri="{FF2B5EF4-FFF2-40B4-BE49-F238E27FC236}">
              <a16:creationId xmlns:a16="http://schemas.microsoft.com/office/drawing/2014/main" id="{00000000-0008-0000-0100-00001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a:extLst>
            <a:ext uri="{FF2B5EF4-FFF2-40B4-BE49-F238E27FC236}">
              <a16:creationId xmlns:a16="http://schemas.microsoft.com/office/drawing/2014/main" id="{00000000-0008-0000-0100-00001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a:extLst>
            <a:ext uri="{FF2B5EF4-FFF2-40B4-BE49-F238E27FC236}">
              <a16:creationId xmlns:a16="http://schemas.microsoft.com/office/drawing/2014/main" id="{00000000-0008-0000-0100-00001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a:extLst>
            <a:ext uri="{FF2B5EF4-FFF2-40B4-BE49-F238E27FC236}">
              <a16:creationId xmlns:a16="http://schemas.microsoft.com/office/drawing/2014/main" id="{00000000-0008-0000-0100-00002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a:extLst>
            <a:ext uri="{FF2B5EF4-FFF2-40B4-BE49-F238E27FC236}">
              <a16:creationId xmlns:a16="http://schemas.microsoft.com/office/drawing/2014/main" id="{00000000-0008-0000-0100-00002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a:extLst>
            <a:ext uri="{FF2B5EF4-FFF2-40B4-BE49-F238E27FC236}">
              <a16:creationId xmlns:a16="http://schemas.microsoft.com/office/drawing/2014/main" id="{00000000-0008-0000-0100-00002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a:extLst>
            <a:ext uri="{FF2B5EF4-FFF2-40B4-BE49-F238E27FC236}">
              <a16:creationId xmlns:a16="http://schemas.microsoft.com/office/drawing/2014/main" id="{00000000-0008-0000-0100-00002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a:extLst>
            <a:ext uri="{FF2B5EF4-FFF2-40B4-BE49-F238E27FC236}">
              <a16:creationId xmlns:a16="http://schemas.microsoft.com/office/drawing/2014/main" id="{00000000-0008-0000-0100-00002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a:extLst>
            <a:ext uri="{FF2B5EF4-FFF2-40B4-BE49-F238E27FC236}">
              <a16:creationId xmlns:a16="http://schemas.microsoft.com/office/drawing/2014/main" id="{00000000-0008-0000-0100-00002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a:extLst>
            <a:ext uri="{FF2B5EF4-FFF2-40B4-BE49-F238E27FC236}">
              <a16:creationId xmlns:a16="http://schemas.microsoft.com/office/drawing/2014/main" id="{00000000-0008-0000-0100-00002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a:extLst>
            <a:ext uri="{FF2B5EF4-FFF2-40B4-BE49-F238E27FC236}">
              <a16:creationId xmlns:a16="http://schemas.microsoft.com/office/drawing/2014/main" id="{00000000-0008-0000-0100-00002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a:extLst>
            <a:ext uri="{FF2B5EF4-FFF2-40B4-BE49-F238E27FC236}">
              <a16:creationId xmlns:a16="http://schemas.microsoft.com/office/drawing/2014/main" id="{00000000-0008-0000-0100-00002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a:extLst>
            <a:ext uri="{FF2B5EF4-FFF2-40B4-BE49-F238E27FC236}">
              <a16:creationId xmlns:a16="http://schemas.microsoft.com/office/drawing/2014/main" id="{00000000-0008-0000-0100-00002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a:extLst>
            <a:ext uri="{FF2B5EF4-FFF2-40B4-BE49-F238E27FC236}">
              <a16:creationId xmlns:a16="http://schemas.microsoft.com/office/drawing/2014/main" id="{00000000-0008-0000-0100-00002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a:extLst>
            <a:ext uri="{FF2B5EF4-FFF2-40B4-BE49-F238E27FC236}">
              <a16:creationId xmlns:a16="http://schemas.microsoft.com/office/drawing/2014/main" id="{00000000-0008-0000-0100-00002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a:extLst>
            <a:ext uri="{FF2B5EF4-FFF2-40B4-BE49-F238E27FC236}">
              <a16:creationId xmlns:a16="http://schemas.microsoft.com/office/drawing/2014/main" id="{00000000-0008-0000-0100-00002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a:extLst>
            <a:ext uri="{FF2B5EF4-FFF2-40B4-BE49-F238E27FC236}">
              <a16:creationId xmlns:a16="http://schemas.microsoft.com/office/drawing/2014/main" id="{00000000-0008-0000-0100-00002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a:extLst>
            <a:ext uri="{FF2B5EF4-FFF2-40B4-BE49-F238E27FC236}">
              <a16:creationId xmlns:a16="http://schemas.microsoft.com/office/drawing/2014/main" id="{00000000-0008-0000-0100-00002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a:extLst>
            <a:ext uri="{FF2B5EF4-FFF2-40B4-BE49-F238E27FC236}">
              <a16:creationId xmlns:a16="http://schemas.microsoft.com/office/drawing/2014/main" id="{00000000-0008-0000-0100-00002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a:extLst>
            <a:ext uri="{FF2B5EF4-FFF2-40B4-BE49-F238E27FC236}">
              <a16:creationId xmlns:a16="http://schemas.microsoft.com/office/drawing/2014/main" id="{00000000-0008-0000-0100-00003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a:extLst>
            <a:ext uri="{FF2B5EF4-FFF2-40B4-BE49-F238E27FC236}">
              <a16:creationId xmlns:a16="http://schemas.microsoft.com/office/drawing/2014/main" id="{00000000-0008-0000-0100-00003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a:extLst>
            <a:ext uri="{FF2B5EF4-FFF2-40B4-BE49-F238E27FC236}">
              <a16:creationId xmlns:a16="http://schemas.microsoft.com/office/drawing/2014/main" id="{00000000-0008-0000-0100-00003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a:extLst>
            <a:ext uri="{FF2B5EF4-FFF2-40B4-BE49-F238E27FC236}">
              <a16:creationId xmlns:a16="http://schemas.microsoft.com/office/drawing/2014/main" id="{00000000-0008-0000-0100-00003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a:extLst>
            <a:ext uri="{FF2B5EF4-FFF2-40B4-BE49-F238E27FC236}">
              <a16:creationId xmlns:a16="http://schemas.microsoft.com/office/drawing/2014/main" id="{00000000-0008-0000-0100-00003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a:extLst>
            <a:ext uri="{FF2B5EF4-FFF2-40B4-BE49-F238E27FC236}">
              <a16:creationId xmlns:a16="http://schemas.microsoft.com/office/drawing/2014/main" id="{00000000-0008-0000-0100-00003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a:extLst>
            <a:ext uri="{FF2B5EF4-FFF2-40B4-BE49-F238E27FC236}">
              <a16:creationId xmlns:a16="http://schemas.microsoft.com/office/drawing/2014/main" id="{00000000-0008-0000-0100-00003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a:extLst>
            <a:ext uri="{FF2B5EF4-FFF2-40B4-BE49-F238E27FC236}">
              <a16:creationId xmlns:a16="http://schemas.microsoft.com/office/drawing/2014/main" id="{00000000-0008-0000-0100-00003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a:extLst>
            <a:ext uri="{FF2B5EF4-FFF2-40B4-BE49-F238E27FC236}">
              <a16:creationId xmlns:a16="http://schemas.microsoft.com/office/drawing/2014/main" id="{00000000-0008-0000-0100-00003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a:extLst>
            <a:ext uri="{FF2B5EF4-FFF2-40B4-BE49-F238E27FC236}">
              <a16:creationId xmlns:a16="http://schemas.microsoft.com/office/drawing/2014/main" id="{00000000-0008-0000-0100-00003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a:extLst>
            <a:ext uri="{FF2B5EF4-FFF2-40B4-BE49-F238E27FC236}">
              <a16:creationId xmlns:a16="http://schemas.microsoft.com/office/drawing/2014/main" id="{00000000-0008-0000-0100-00003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a:extLst>
            <a:ext uri="{FF2B5EF4-FFF2-40B4-BE49-F238E27FC236}">
              <a16:creationId xmlns:a16="http://schemas.microsoft.com/office/drawing/2014/main" id="{00000000-0008-0000-0100-00003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a:extLst>
            <a:ext uri="{FF2B5EF4-FFF2-40B4-BE49-F238E27FC236}">
              <a16:creationId xmlns:a16="http://schemas.microsoft.com/office/drawing/2014/main" id="{00000000-0008-0000-0100-00003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a:extLst>
            <a:ext uri="{FF2B5EF4-FFF2-40B4-BE49-F238E27FC236}">
              <a16:creationId xmlns:a16="http://schemas.microsoft.com/office/drawing/2014/main" id="{00000000-0008-0000-0100-00003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a:extLst>
            <a:ext uri="{FF2B5EF4-FFF2-40B4-BE49-F238E27FC236}">
              <a16:creationId xmlns:a16="http://schemas.microsoft.com/office/drawing/2014/main" id="{00000000-0008-0000-0100-00003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a:extLst>
            <a:ext uri="{FF2B5EF4-FFF2-40B4-BE49-F238E27FC236}">
              <a16:creationId xmlns:a16="http://schemas.microsoft.com/office/drawing/2014/main" id="{00000000-0008-0000-0100-00003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a:extLst>
            <a:ext uri="{FF2B5EF4-FFF2-40B4-BE49-F238E27FC236}">
              <a16:creationId xmlns:a16="http://schemas.microsoft.com/office/drawing/2014/main" id="{00000000-0008-0000-0100-00004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a:extLst>
            <a:ext uri="{FF2B5EF4-FFF2-40B4-BE49-F238E27FC236}">
              <a16:creationId xmlns:a16="http://schemas.microsoft.com/office/drawing/2014/main" id="{00000000-0008-0000-0100-00004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a:extLst>
            <a:ext uri="{FF2B5EF4-FFF2-40B4-BE49-F238E27FC236}">
              <a16:creationId xmlns:a16="http://schemas.microsoft.com/office/drawing/2014/main" id="{00000000-0008-0000-0100-00004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a:extLst>
            <a:ext uri="{FF2B5EF4-FFF2-40B4-BE49-F238E27FC236}">
              <a16:creationId xmlns:a16="http://schemas.microsoft.com/office/drawing/2014/main" id="{00000000-0008-0000-0100-00004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a:extLst>
            <a:ext uri="{FF2B5EF4-FFF2-40B4-BE49-F238E27FC236}">
              <a16:creationId xmlns:a16="http://schemas.microsoft.com/office/drawing/2014/main" id="{00000000-0008-0000-0100-00004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a:extLst>
            <a:ext uri="{FF2B5EF4-FFF2-40B4-BE49-F238E27FC236}">
              <a16:creationId xmlns:a16="http://schemas.microsoft.com/office/drawing/2014/main" id="{00000000-0008-0000-0100-00004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a:extLst>
            <a:ext uri="{FF2B5EF4-FFF2-40B4-BE49-F238E27FC236}">
              <a16:creationId xmlns:a16="http://schemas.microsoft.com/office/drawing/2014/main" id="{00000000-0008-0000-0100-00004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a:extLst>
            <a:ext uri="{FF2B5EF4-FFF2-40B4-BE49-F238E27FC236}">
              <a16:creationId xmlns:a16="http://schemas.microsoft.com/office/drawing/2014/main" id="{00000000-0008-0000-0100-00004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a:extLst>
            <a:ext uri="{FF2B5EF4-FFF2-40B4-BE49-F238E27FC236}">
              <a16:creationId xmlns:a16="http://schemas.microsoft.com/office/drawing/2014/main" id="{00000000-0008-0000-0100-00004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a:extLst>
            <a:ext uri="{FF2B5EF4-FFF2-40B4-BE49-F238E27FC236}">
              <a16:creationId xmlns:a16="http://schemas.microsoft.com/office/drawing/2014/main" id="{00000000-0008-0000-0100-00004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a:extLst>
            <a:ext uri="{FF2B5EF4-FFF2-40B4-BE49-F238E27FC236}">
              <a16:creationId xmlns:a16="http://schemas.microsoft.com/office/drawing/2014/main" id="{00000000-0008-0000-0100-00004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a:extLst>
            <a:ext uri="{FF2B5EF4-FFF2-40B4-BE49-F238E27FC236}">
              <a16:creationId xmlns:a16="http://schemas.microsoft.com/office/drawing/2014/main" id="{00000000-0008-0000-0100-00004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a:extLst>
            <a:ext uri="{FF2B5EF4-FFF2-40B4-BE49-F238E27FC236}">
              <a16:creationId xmlns:a16="http://schemas.microsoft.com/office/drawing/2014/main" id="{00000000-0008-0000-0100-00004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a:extLst>
            <a:ext uri="{FF2B5EF4-FFF2-40B4-BE49-F238E27FC236}">
              <a16:creationId xmlns:a16="http://schemas.microsoft.com/office/drawing/2014/main" id="{00000000-0008-0000-0100-00004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a:extLst>
            <a:ext uri="{FF2B5EF4-FFF2-40B4-BE49-F238E27FC236}">
              <a16:creationId xmlns:a16="http://schemas.microsoft.com/office/drawing/2014/main" id="{00000000-0008-0000-0100-00004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a:extLst>
            <a:ext uri="{FF2B5EF4-FFF2-40B4-BE49-F238E27FC236}">
              <a16:creationId xmlns:a16="http://schemas.microsoft.com/office/drawing/2014/main" id="{00000000-0008-0000-0100-00004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a:extLst>
            <a:ext uri="{FF2B5EF4-FFF2-40B4-BE49-F238E27FC236}">
              <a16:creationId xmlns:a16="http://schemas.microsoft.com/office/drawing/2014/main" id="{00000000-0008-0000-0100-00005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a:extLst>
            <a:ext uri="{FF2B5EF4-FFF2-40B4-BE49-F238E27FC236}">
              <a16:creationId xmlns:a16="http://schemas.microsoft.com/office/drawing/2014/main" id="{00000000-0008-0000-0100-00005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a:extLst>
            <a:ext uri="{FF2B5EF4-FFF2-40B4-BE49-F238E27FC236}">
              <a16:creationId xmlns:a16="http://schemas.microsoft.com/office/drawing/2014/main" id="{00000000-0008-0000-0100-00005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a:extLst>
            <a:ext uri="{FF2B5EF4-FFF2-40B4-BE49-F238E27FC236}">
              <a16:creationId xmlns:a16="http://schemas.microsoft.com/office/drawing/2014/main" id="{00000000-0008-0000-0100-00005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a:extLst>
            <a:ext uri="{FF2B5EF4-FFF2-40B4-BE49-F238E27FC236}">
              <a16:creationId xmlns:a16="http://schemas.microsoft.com/office/drawing/2014/main" id="{00000000-0008-0000-0100-00005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a:extLst>
            <a:ext uri="{FF2B5EF4-FFF2-40B4-BE49-F238E27FC236}">
              <a16:creationId xmlns:a16="http://schemas.microsoft.com/office/drawing/2014/main" id="{00000000-0008-0000-0100-00005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a:extLst>
            <a:ext uri="{FF2B5EF4-FFF2-40B4-BE49-F238E27FC236}">
              <a16:creationId xmlns:a16="http://schemas.microsoft.com/office/drawing/2014/main" id="{00000000-0008-0000-0100-00005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a:extLst>
            <a:ext uri="{FF2B5EF4-FFF2-40B4-BE49-F238E27FC236}">
              <a16:creationId xmlns:a16="http://schemas.microsoft.com/office/drawing/2014/main" id="{00000000-0008-0000-0100-00005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a:extLst>
            <a:ext uri="{FF2B5EF4-FFF2-40B4-BE49-F238E27FC236}">
              <a16:creationId xmlns:a16="http://schemas.microsoft.com/office/drawing/2014/main" id="{00000000-0008-0000-0100-00005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a:extLst>
            <a:ext uri="{FF2B5EF4-FFF2-40B4-BE49-F238E27FC236}">
              <a16:creationId xmlns:a16="http://schemas.microsoft.com/office/drawing/2014/main" id="{00000000-0008-0000-0100-00005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a:extLst>
            <a:ext uri="{FF2B5EF4-FFF2-40B4-BE49-F238E27FC236}">
              <a16:creationId xmlns:a16="http://schemas.microsoft.com/office/drawing/2014/main" id="{00000000-0008-0000-0100-00005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a:extLst>
            <a:ext uri="{FF2B5EF4-FFF2-40B4-BE49-F238E27FC236}">
              <a16:creationId xmlns:a16="http://schemas.microsoft.com/office/drawing/2014/main" id="{00000000-0008-0000-0100-00005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a:extLst>
            <a:ext uri="{FF2B5EF4-FFF2-40B4-BE49-F238E27FC236}">
              <a16:creationId xmlns:a16="http://schemas.microsoft.com/office/drawing/2014/main" id="{00000000-0008-0000-0100-00005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a:extLst>
            <a:ext uri="{FF2B5EF4-FFF2-40B4-BE49-F238E27FC236}">
              <a16:creationId xmlns:a16="http://schemas.microsoft.com/office/drawing/2014/main" id="{00000000-0008-0000-0100-00005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a:extLst>
            <a:ext uri="{FF2B5EF4-FFF2-40B4-BE49-F238E27FC236}">
              <a16:creationId xmlns:a16="http://schemas.microsoft.com/office/drawing/2014/main" id="{00000000-0008-0000-0100-00005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a:extLst>
            <a:ext uri="{FF2B5EF4-FFF2-40B4-BE49-F238E27FC236}">
              <a16:creationId xmlns:a16="http://schemas.microsoft.com/office/drawing/2014/main" id="{00000000-0008-0000-0100-00005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a:extLst>
            <a:ext uri="{FF2B5EF4-FFF2-40B4-BE49-F238E27FC236}">
              <a16:creationId xmlns:a16="http://schemas.microsoft.com/office/drawing/2014/main" id="{00000000-0008-0000-0100-00006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a:extLst>
            <a:ext uri="{FF2B5EF4-FFF2-40B4-BE49-F238E27FC236}">
              <a16:creationId xmlns:a16="http://schemas.microsoft.com/office/drawing/2014/main" id="{00000000-0008-0000-0100-00006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a:extLst>
            <a:ext uri="{FF2B5EF4-FFF2-40B4-BE49-F238E27FC236}">
              <a16:creationId xmlns:a16="http://schemas.microsoft.com/office/drawing/2014/main" id="{00000000-0008-0000-0100-00006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a:extLst>
            <a:ext uri="{FF2B5EF4-FFF2-40B4-BE49-F238E27FC236}">
              <a16:creationId xmlns:a16="http://schemas.microsoft.com/office/drawing/2014/main" id="{00000000-0008-0000-0100-00006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a:extLst>
            <a:ext uri="{FF2B5EF4-FFF2-40B4-BE49-F238E27FC236}">
              <a16:creationId xmlns:a16="http://schemas.microsoft.com/office/drawing/2014/main" id="{00000000-0008-0000-0100-00006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a:extLst>
            <a:ext uri="{FF2B5EF4-FFF2-40B4-BE49-F238E27FC236}">
              <a16:creationId xmlns:a16="http://schemas.microsoft.com/office/drawing/2014/main" id="{00000000-0008-0000-0100-00006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a:extLst>
            <a:ext uri="{FF2B5EF4-FFF2-40B4-BE49-F238E27FC236}">
              <a16:creationId xmlns:a16="http://schemas.microsoft.com/office/drawing/2014/main" id="{00000000-0008-0000-0100-00006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a:extLst>
            <a:ext uri="{FF2B5EF4-FFF2-40B4-BE49-F238E27FC236}">
              <a16:creationId xmlns:a16="http://schemas.microsoft.com/office/drawing/2014/main" id="{00000000-0008-0000-0100-00006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a:extLst>
            <a:ext uri="{FF2B5EF4-FFF2-40B4-BE49-F238E27FC236}">
              <a16:creationId xmlns:a16="http://schemas.microsoft.com/office/drawing/2014/main" id="{00000000-0008-0000-0100-00006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a:extLst>
            <a:ext uri="{FF2B5EF4-FFF2-40B4-BE49-F238E27FC236}">
              <a16:creationId xmlns:a16="http://schemas.microsoft.com/office/drawing/2014/main" id="{00000000-0008-0000-0100-00006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a:extLst>
            <a:ext uri="{FF2B5EF4-FFF2-40B4-BE49-F238E27FC236}">
              <a16:creationId xmlns:a16="http://schemas.microsoft.com/office/drawing/2014/main" id="{00000000-0008-0000-0100-00006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a:extLst>
            <a:ext uri="{FF2B5EF4-FFF2-40B4-BE49-F238E27FC236}">
              <a16:creationId xmlns:a16="http://schemas.microsoft.com/office/drawing/2014/main" id="{00000000-0008-0000-0100-00006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a:extLst>
            <a:ext uri="{FF2B5EF4-FFF2-40B4-BE49-F238E27FC236}">
              <a16:creationId xmlns:a16="http://schemas.microsoft.com/office/drawing/2014/main" id="{00000000-0008-0000-0100-00006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a:extLst>
            <a:ext uri="{FF2B5EF4-FFF2-40B4-BE49-F238E27FC236}">
              <a16:creationId xmlns:a16="http://schemas.microsoft.com/office/drawing/2014/main" id="{00000000-0008-0000-0100-00006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a:extLst>
            <a:ext uri="{FF2B5EF4-FFF2-40B4-BE49-F238E27FC236}">
              <a16:creationId xmlns:a16="http://schemas.microsoft.com/office/drawing/2014/main" id="{00000000-0008-0000-0100-00006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a:extLst>
            <a:ext uri="{FF2B5EF4-FFF2-40B4-BE49-F238E27FC236}">
              <a16:creationId xmlns:a16="http://schemas.microsoft.com/office/drawing/2014/main" id="{00000000-0008-0000-0100-00006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a:extLst>
            <a:ext uri="{FF2B5EF4-FFF2-40B4-BE49-F238E27FC236}">
              <a16:creationId xmlns:a16="http://schemas.microsoft.com/office/drawing/2014/main" id="{00000000-0008-0000-0100-00007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a:extLst>
            <a:ext uri="{FF2B5EF4-FFF2-40B4-BE49-F238E27FC236}">
              <a16:creationId xmlns:a16="http://schemas.microsoft.com/office/drawing/2014/main" id="{00000000-0008-0000-0100-00007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a:extLst>
            <a:ext uri="{FF2B5EF4-FFF2-40B4-BE49-F238E27FC236}">
              <a16:creationId xmlns:a16="http://schemas.microsoft.com/office/drawing/2014/main" id="{00000000-0008-0000-0100-00007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a:extLst>
            <a:ext uri="{FF2B5EF4-FFF2-40B4-BE49-F238E27FC236}">
              <a16:creationId xmlns:a16="http://schemas.microsoft.com/office/drawing/2014/main" id="{00000000-0008-0000-0100-00007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a:extLst>
            <a:ext uri="{FF2B5EF4-FFF2-40B4-BE49-F238E27FC236}">
              <a16:creationId xmlns:a16="http://schemas.microsoft.com/office/drawing/2014/main" id="{00000000-0008-0000-0100-00007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a:extLst>
            <a:ext uri="{FF2B5EF4-FFF2-40B4-BE49-F238E27FC236}">
              <a16:creationId xmlns:a16="http://schemas.microsoft.com/office/drawing/2014/main" id="{00000000-0008-0000-0100-00007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a:extLst>
            <a:ext uri="{FF2B5EF4-FFF2-40B4-BE49-F238E27FC236}">
              <a16:creationId xmlns:a16="http://schemas.microsoft.com/office/drawing/2014/main" id="{00000000-0008-0000-0100-00007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a:extLst>
            <a:ext uri="{FF2B5EF4-FFF2-40B4-BE49-F238E27FC236}">
              <a16:creationId xmlns:a16="http://schemas.microsoft.com/office/drawing/2014/main" id="{00000000-0008-0000-0100-00007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a:extLst>
            <a:ext uri="{FF2B5EF4-FFF2-40B4-BE49-F238E27FC236}">
              <a16:creationId xmlns:a16="http://schemas.microsoft.com/office/drawing/2014/main" id="{00000000-0008-0000-0100-00007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a:extLst>
            <a:ext uri="{FF2B5EF4-FFF2-40B4-BE49-F238E27FC236}">
              <a16:creationId xmlns:a16="http://schemas.microsoft.com/office/drawing/2014/main" id="{00000000-0008-0000-0100-00007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a:extLst>
            <a:ext uri="{FF2B5EF4-FFF2-40B4-BE49-F238E27FC236}">
              <a16:creationId xmlns:a16="http://schemas.microsoft.com/office/drawing/2014/main" id="{00000000-0008-0000-0100-00007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a:extLst>
            <a:ext uri="{FF2B5EF4-FFF2-40B4-BE49-F238E27FC236}">
              <a16:creationId xmlns:a16="http://schemas.microsoft.com/office/drawing/2014/main" id="{00000000-0008-0000-0100-00007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a:extLst>
            <a:ext uri="{FF2B5EF4-FFF2-40B4-BE49-F238E27FC236}">
              <a16:creationId xmlns:a16="http://schemas.microsoft.com/office/drawing/2014/main" id="{00000000-0008-0000-0100-00007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a:extLst>
            <a:ext uri="{FF2B5EF4-FFF2-40B4-BE49-F238E27FC236}">
              <a16:creationId xmlns:a16="http://schemas.microsoft.com/office/drawing/2014/main" id="{00000000-0008-0000-0100-00007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a:extLst>
            <a:ext uri="{FF2B5EF4-FFF2-40B4-BE49-F238E27FC236}">
              <a16:creationId xmlns:a16="http://schemas.microsoft.com/office/drawing/2014/main" id="{00000000-0008-0000-0100-00007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a:extLst>
            <a:ext uri="{FF2B5EF4-FFF2-40B4-BE49-F238E27FC236}">
              <a16:creationId xmlns:a16="http://schemas.microsoft.com/office/drawing/2014/main" id="{00000000-0008-0000-0100-00007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a:extLst>
            <a:ext uri="{FF2B5EF4-FFF2-40B4-BE49-F238E27FC236}">
              <a16:creationId xmlns:a16="http://schemas.microsoft.com/office/drawing/2014/main" id="{00000000-0008-0000-0100-00008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a:extLst>
            <a:ext uri="{FF2B5EF4-FFF2-40B4-BE49-F238E27FC236}">
              <a16:creationId xmlns:a16="http://schemas.microsoft.com/office/drawing/2014/main" id="{00000000-0008-0000-0100-00008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a:extLst>
            <a:ext uri="{FF2B5EF4-FFF2-40B4-BE49-F238E27FC236}">
              <a16:creationId xmlns:a16="http://schemas.microsoft.com/office/drawing/2014/main" id="{00000000-0008-0000-0100-00008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a:extLst>
            <a:ext uri="{FF2B5EF4-FFF2-40B4-BE49-F238E27FC236}">
              <a16:creationId xmlns:a16="http://schemas.microsoft.com/office/drawing/2014/main" id="{00000000-0008-0000-0100-00008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a:extLst>
            <a:ext uri="{FF2B5EF4-FFF2-40B4-BE49-F238E27FC236}">
              <a16:creationId xmlns:a16="http://schemas.microsoft.com/office/drawing/2014/main" id="{00000000-0008-0000-0100-00008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a:extLst>
            <a:ext uri="{FF2B5EF4-FFF2-40B4-BE49-F238E27FC236}">
              <a16:creationId xmlns:a16="http://schemas.microsoft.com/office/drawing/2014/main" id="{00000000-0008-0000-0100-00008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a:extLst>
            <a:ext uri="{FF2B5EF4-FFF2-40B4-BE49-F238E27FC236}">
              <a16:creationId xmlns:a16="http://schemas.microsoft.com/office/drawing/2014/main" id="{00000000-0008-0000-0100-00008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a:extLst>
            <a:ext uri="{FF2B5EF4-FFF2-40B4-BE49-F238E27FC236}">
              <a16:creationId xmlns:a16="http://schemas.microsoft.com/office/drawing/2014/main" id="{00000000-0008-0000-0100-00008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a:extLst>
            <a:ext uri="{FF2B5EF4-FFF2-40B4-BE49-F238E27FC236}">
              <a16:creationId xmlns:a16="http://schemas.microsoft.com/office/drawing/2014/main" id="{00000000-0008-0000-0100-00008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a:extLst>
            <a:ext uri="{FF2B5EF4-FFF2-40B4-BE49-F238E27FC236}">
              <a16:creationId xmlns:a16="http://schemas.microsoft.com/office/drawing/2014/main" id="{00000000-0008-0000-0100-00008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a:extLst>
            <a:ext uri="{FF2B5EF4-FFF2-40B4-BE49-F238E27FC236}">
              <a16:creationId xmlns:a16="http://schemas.microsoft.com/office/drawing/2014/main" id="{00000000-0008-0000-0100-00008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a:extLst>
            <a:ext uri="{FF2B5EF4-FFF2-40B4-BE49-F238E27FC236}">
              <a16:creationId xmlns:a16="http://schemas.microsoft.com/office/drawing/2014/main" id="{00000000-0008-0000-0100-00008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a:extLst>
            <a:ext uri="{FF2B5EF4-FFF2-40B4-BE49-F238E27FC236}">
              <a16:creationId xmlns:a16="http://schemas.microsoft.com/office/drawing/2014/main" id="{00000000-0008-0000-0100-00008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a:extLst>
            <a:ext uri="{FF2B5EF4-FFF2-40B4-BE49-F238E27FC236}">
              <a16:creationId xmlns:a16="http://schemas.microsoft.com/office/drawing/2014/main" id="{00000000-0008-0000-0100-00008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a:extLst>
            <a:ext uri="{FF2B5EF4-FFF2-40B4-BE49-F238E27FC236}">
              <a16:creationId xmlns:a16="http://schemas.microsoft.com/office/drawing/2014/main" id="{00000000-0008-0000-0100-00008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a:extLst>
            <a:ext uri="{FF2B5EF4-FFF2-40B4-BE49-F238E27FC236}">
              <a16:creationId xmlns:a16="http://schemas.microsoft.com/office/drawing/2014/main" id="{00000000-0008-0000-0100-00008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a:extLst>
            <a:ext uri="{FF2B5EF4-FFF2-40B4-BE49-F238E27FC236}">
              <a16:creationId xmlns:a16="http://schemas.microsoft.com/office/drawing/2014/main" id="{00000000-0008-0000-0100-00009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a:extLst>
            <a:ext uri="{FF2B5EF4-FFF2-40B4-BE49-F238E27FC236}">
              <a16:creationId xmlns:a16="http://schemas.microsoft.com/office/drawing/2014/main" id="{00000000-0008-0000-0100-00009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a:extLst>
            <a:ext uri="{FF2B5EF4-FFF2-40B4-BE49-F238E27FC236}">
              <a16:creationId xmlns:a16="http://schemas.microsoft.com/office/drawing/2014/main" id="{00000000-0008-0000-0100-00009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a:extLst>
            <a:ext uri="{FF2B5EF4-FFF2-40B4-BE49-F238E27FC236}">
              <a16:creationId xmlns:a16="http://schemas.microsoft.com/office/drawing/2014/main" id="{00000000-0008-0000-0100-00009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a:extLst>
            <a:ext uri="{FF2B5EF4-FFF2-40B4-BE49-F238E27FC236}">
              <a16:creationId xmlns:a16="http://schemas.microsoft.com/office/drawing/2014/main" id="{00000000-0008-0000-0100-00009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a:extLst>
            <a:ext uri="{FF2B5EF4-FFF2-40B4-BE49-F238E27FC236}">
              <a16:creationId xmlns:a16="http://schemas.microsoft.com/office/drawing/2014/main" id="{00000000-0008-0000-0100-00009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a:extLst>
            <a:ext uri="{FF2B5EF4-FFF2-40B4-BE49-F238E27FC236}">
              <a16:creationId xmlns:a16="http://schemas.microsoft.com/office/drawing/2014/main" id="{00000000-0008-0000-0100-00009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a:extLst>
            <a:ext uri="{FF2B5EF4-FFF2-40B4-BE49-F238E27FC236}">
              <a16:creationId xmlns:a16="http://schemas.microsoft.com/office/drawing/2014/main" id="{00000000-0008-0000-0100-00009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a:extLst>
            <a:ext uri="{FF2B5EF4-FFF2-40B4-BE49-F238E27FC236}">
              <a16:creationId xmlns:a16="http://schemas.microsoft.com/office/drawing/2014/main" id="{00000000-0008-0000-0100-00009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a:extLst>
            <a:ext uri="{FF2B5EF4-FFF2-40B4-BE49-F238E27FC236}">
              <a16:creationId xmlns:a16="http://schemas.microsoft.com/office/drawing/2014/main" id="{00000000-0008-0000-0100-00009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a:extLst>
            <a:ext uri="{FF2B5EF4-FFF2-40B4-BE49-F238E27FC236}">
              <a16:creationId xmlns:a16="http://schemas.microsoft.com/office/drawing/2014/main" id="{00000000-0008-0000-0100-00009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a:extLst>
            <a:ext uri="{FF2B5EF4-FFF2-40B4-BE49-F238E27FC236}">
              <a16:creationId xmlns:a16="http://schemas.microsoft.com/office/drawing/2014/main" id="{00000000-0008-0000-0100-00009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a:extLst>
            <a:ext uri="{FF2B5EF4-FFF2-40B4-BE49-F238E27FC236}">
              <a16:creationId xmlns:a16="http://schemas.microsoft.com/office/drawing/2014/main" id="{00000000-0008-0000-0100-00009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a:extLst>
            <a:ext uri="{FF2B5EF4-FFF2-40B4-BE49-F238E27FC236}">
              <a16:creationId xmlns:a16="http://schemas.microsoft.com/office/drawing/2014/main" id="{00000000-0008-0000-0100-00009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a:extLst>
            <a:ext uri="{FF2B5EF4-FFF2-40B4-BE49-F238E27FC236}">
              <a16:creationId xmlns:a16="http://schemas.microsoft.com/office/drawing/2014/main" id="{00000000-0008-0000-0100-00009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a:extLst>
            <a:ext uri="{FF2B5EF4-FFF2-40B4-BE49-F238E27FC236}">
              <a16:creationId xmlns:a16="http://schemas.microsoft.com/office/drawing/2014/main" id="{00000000-0008-0000-0100-00009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a:extLst>
            <a:ext uri="{FF2B5EF4-FFF2-40B4-BE49-F238E27FC236}">
              <a16:creationId xmlns:a16="http://schemas.microsoft.com/office/drawing/2014/main" id="{00000000-0008-0000-0100-0000A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a:extLst>
            <a:ext uri="{FF2B5EF4-FFF2-40B4-BE49-F238E27FC236}">
              <a16:creationId xmlns:a16="http://schemas.microsoft.com/office/drawing/2014/main" id="{00000000-0008-0000-0100-0000A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a:extLst>
            <a:ext uri="{FF2B5EF4-FFF2-40B4-BE49-F238E27FC236}">
              <a16:creationId xmlns:a16="http://schemas.microsoft.com/office/drawing/2014/main" id="{00000000-0008-0000-0100-0000A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a:extLst>
            <a:ext uri="{FF2B5EF4-FFF2-40B4-BE49-F238E27FC236}">
              <a16:creationId xmlns:a16="http://schemas.microsoft.com/office/drawing/2014/main" id="{00000000-0008-0000-0100-0000A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a:extLst>
            <a:ext uri="{FF2B5EF4-FFF2-40B4-BE49-F238E27FC236}">
              <a16:creationId xmlns:a16="http://schemas.microsoft.com/office/drawing/2014/main" id="{00000000-0008-0000-0100-0000A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a:extLst>
            <a:ext uri="{FF2B5EF4-FFF2-40B4-BE49-F238E27FC236}">
              <a16:creationId xmlns:a16="http://schemas.microsoft.com/office/drawing/2014/main" id="{00000000-0008-0000-0100-0000A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a:extLst>
            <a:ext uri="{FF2B5EF4-FFF2-40B4-BE49-F238E27FC236}">
              <a16:creationId xmlns:a16="http://schemas.microsoft.com/office/drawing/2014/main" id="{00000000-0008-0000-0100-0000A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a:extLst>
            <a:ext uri="{FF2B5EF4-FFF2-40B4-BE49-F238E27FC236}">
              <a16:creationId xmlns:a16="http://schemas.microsoft.com/office/drawing/2014/main" id="{00000000-0008-0000-0100-0000A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a:extLst>
            <a:ext uri="{FF2B5EF4-FFF2-40B4-BE49-F238E27FC236}">
              <a16:creationId xmlns:a16="http://schemas.microsoft.com/office/drawing/2014/main" id="{00000000-0008-0000-0100-0000A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a:extLst>
            <a:ext uri="{FF2B5EF4-FFF2-40B4-BE49-F238E27FC236}">
              <a16:creationId xmlns:a16="http://schemas.microsoft.com/office/drawing/2014/main" id="{00000000-0008-0000-0100-0000A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a:extLst>
            <a:ext uri="{FF2B5EF4-FFF2-40B4-BE49-F238E27FC236}">
              <a16:creationId xmlns:a16="http://schemas.microsoft.com/office/drawing/2014/main" id="{00000000-0008-0000-0100-0000A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a:extLst>
            <a:ext uri="{FF2B5EF4-FFF2-40B4-BE49-F238E27FC236}">
              <a16:creationId xmlns:a16="http://schemas.microsoft.com/office/drawing/2014/main" id="{00000000-0008-0000-0100-0000A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a:extLst>
            <a:ext uri="{FF2B5EF4-FFF2-40B4-BE49-F238E27FC236}">
              <a16:creationId xmlns:a16="http://schemas.microsoft.com/office/drawing/2014/main" id="{00000000-0008-0000-0100-0000A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a:extLst>
            <a:ext uri="{FF2B5EF4-FFF2-40B4-BE49-F238E27FC236}">
              <a16:creationId xmlns:a16="http://schemas.microsoft.com/office/drawing/2014/main" id="{00000000-0008-0000-0100-0000A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a:extLst>
            <a:ext uri="{FF2B5EF4-FFF2-40B4-BE49-F238E27FC236}">
              <a16:creationId xmlns:a16="http://schemas.microsoft.com/office/drawing/2014/main" id="{00000000-0008-0000-0100-0000A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a:extLst>
            <a:ext uri="{FF2B5EF4-FFF2-40B4-BE49-F238E27FC236}">
              <a16:creationId xmlns:a16="http://schemas.microsoft.com/office/drawing/2014/main" id="{00000000-0008-0000-0100-0000A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a:extLst>
            <a:ext uri="{FF2B5EF4-FFF2-40B4-BE49-F238E27FC236}">
              <a16:creationId xmlns:a16="http://schemas.microsoft.com/office/drawing/2014/main" id="{00000000-0008-0000-0100-0000B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a:extLst>
            <a:ext uri="{FF2B5EF4-FFF2-40B4-BE49-F238E27FC236}">
              <a16:creationId xmlns:a16="http://schemas.microsoft.com/office/drawing/2014/main" id="{00000000-0008-0000-0100-0000B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a:extLst>
            <a:ext uri="{FF2B5EF4-FFF2-40B4-BE49-F238E27FC236}">
              <a16:creationId xmlns:a16="http://schemas.microsoft.com/office/drawing/2014/main" id="{00000000-0008-0000-0100-0000B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a:extLst>
            <a:ext uri="{FF2B5EF4-FFF2-40B4-BE49-F238E27FC236}">
              <a16:creationId xmlns:a16="http://schemas.microsoft.com/office/drawing/2014/main" id="{00000000-0008-0000-0100-0000B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a:extLst>
            <a:ext uri="{FF2B5EF4-FFF2-40B4-BE49-F238E27FC236}">
              <a16:creationId xmlns:a16="http://schemas.microsoft.com/office/drawing/2014/main" id="{00000000-0008-0000-0100-0000B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a:extLst>
            <a:ext uri="{FF2B5EF4-FFF2-40B4-BE49-F238E27FC236}">
              <a16:creationId xmlns:a16="http://schemas.microsoft.com/office/drawing/2014/main" id="{00000000-0008-0000-0100-0000B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a:extLst>
            <a:ext uri="{FF2B5EF4-FFF2-40B4-BE49-F238E27FC236}">
              <a16:creationId xmlns:a16="http://schemas.microsoft.com/office/drawing/2014/main" id="{00000000-0008-0000-0100-0000B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a:extLst>
            <a:ext uri="{FF2B5EF4-FFF2-40B4-BE49-F238E27FC236}">
              <a16:creationId xmlns:a16="http://schemas.microsoft.com/office/drawing/2014/main" id="{00000000-0008-0000-0100-0000B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a:extLst>
            <a:ext uri="{FF2B5EF4-FFF2-40B4-BE49-F238E27FC236}">
              <a16:creationId xmlns:a16="http://schemas.microsoft.com/office/drawing/2014/main" id="{00000000-0008-0000-0100-0000B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a:extLst>
            <a:ext uri="{FF2B5EF4-FFF2-40B4-BE49-F238E27FC236}">
              <a16:creationId xmlns:a16="http://schemas.microsoft.com/office/drawing/2014/main" id="{00000000-0008-0000-0100-0000B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a:extLst>
            <a:ext uri="{FF2B5EF4-FFF2-40B4-BE49-F238E27FC236}">
              <a16:creationId xmlns:a16="http://schemas.microsoft.com/office/drawing/2014/main" id="{00000000-0008-0000-0100-0000B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a:extLst>
            <a:ext uri="{FF2B5EF4-FFF2-40B4-BE49-F238E27FC236}">
              <a16:creationId xmlns:a16="http://schemas.microsoft.com/office/drawing/2014/main" id="{00000000-0008-0000-0100-0000B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a:extLst>
            <a:ext uri="{FF2B5EF4-FFF2-40B4-BE49-F238E27FC236}">
              <a16:creationId xmlns:a16="http://schemas.microsoft.com/office/drawing/2014/main" id="{00000000-0008-0000-0100-0000B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a:extLst>
            <a:ext uri="{FF2B5EF4-FFF2-40B4-BE49-F238E27FC236}">
              <a16:creationId xmlns:a16="http://schemas.microsoft.com/office/drawing/2014/main" id="{00000000-0008-0000-0100-0000B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a:extLst>
            <a:ext uri="{FF2B5EF4-FFF2-40B4-BE49-F238E27FC236}">
              <a16:creationId xmlns:a16="http://schemas.microsoft.com/office/drawing/2014/main" id="{00000000-0008-0000-0100-0000B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a:extLst>
            <a:ext uri="{FF2B5EF4-FFF2-40B4-BE49-F238E27FC236}">
              <a16:creationId xmlns:a16="http://schemas.microsoft.com/office/drawing/2014/main" id="{00000000-0008-0000-0100-0000B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a:extLst>
            <a:ext uri="{FF2B5EF4-FFF2-40B4-BE49-F238E27FC236}">
              <a16:creationId xmlns:a16="http://schemas.microsoft.com/office/drawing/2014/main" id="{00000000-0008-0000-0100-0000C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a:extLst>
            <a:ext uri="{FF2B5EF4-FFF2-40B4-BE49-F238E27FC236}">
              <a16:creationId xmlns:a16="http://schemas.microsoft.com/office/drawing/2014/main" id="{00000000-0008-0000-0100-0000C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a:extLst>
            <a:ext uri="{FF2B5EF4-FFF2-40B4-BE49-F238E27FC236}">
              <a16:creationId xmlns:a16="http://schemas.microsoft.com/office/drawing/2014/main" id="{00000000-0008-0000-0100-0000C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a:extLst>
            <a:ext uri="{FF2B5EF4-FFF2-40B4-BE49-F238E27FC236}">
              <a16:creationId xmlns:a16="http://schemas.microsoft.com/office/drawing/2014/main" id="{00000000-0008-0000-0100-0000C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a:extLst>
            <a:ext uri="{FF2B5EF4-FFF2-40B4-BE49-F238E27FC236}">
              <a16:creationId xmlns:a16="http://schemas.microsoft.com/office/drawing/2014/main" id="{00000000-0008-0000-0100-0000C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a:extLst>
            <a:ext uri="{FF2B5EF4-FFF2-40B4-BE49-F238E27FC236}">
              <a16:creationId xmlns:a16="http://schemas.microsoft.com/office/drawing/2014/main" id="{00000000-0008-0000-0100-0000C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a:extLst>
            <a:ext uri="{FF2B5EF4-FFF2-40B4-BE49-F238E27FC236}">
              <a16:creationId xmlns:a16="http://schemas.microsoft.com/office/drawing/2014/main" id="{00000000-0008-0000-0100-0000C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a:extLst>
            <a:ext uri="{FF2B5EF4-FFF2-40B4-BE49-F238E27FC236}">
              <a16:creationId xmlns:a16="http://schemas.microsoft.com/office/drawing/2014/main" id="{00000000-0008-0000-0100-0000C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a:extLst>
            <a:ext uri="{FF2B5EF4-FFF2-40B4-BE49-F238E27FC236}">
              <a16:creationId xmlns:a16="http://schemas.microsoft.com/office/drawing/2014/main" id="{00000000-0008-0000-0100-0000C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a:extLst>
            <a:ext uri="{FF2B5EF4-FFF2-40B4-BE49-F238E27FC236}">
              <a16:creationId xmlns:a16="http://schemas.microsoft.com/office/drawing/2014/main" id="{00000000-0008-0000-0100-0000C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a:extLst>
            <a:ext uri="{FF2B5EF4-FFF2-40B4-BE49-F238E27FC236}">
              <a16:creationId xmlns:a16="http://schemas.microsoft.com/office/drawing/2014/main" id="{00000000-0008-0000-0100-0000C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a:extLst>
            <a:ext uri="{FF2B5EF4-FFF2-40B4-BE49-F238E27FC236}">
              <a16:creationId xmlns:a16="http://schemas.microsoft.com/office/drawing/2014/main" id="{00000000-0008-0000-0100-0000C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a:extLst>
            <a:ext uri="{FF2B5EF4-FFF2-40B4-BE49-F238E27FC236}">
              <a16:creationId xmlns:a16="http://schemas.microsoft.com/office/drawing/2014/main" id="{00000000-0008-0000-0100-0000C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a:extLst>
            <a:ext uri="{FF2B5EF4-FFF2-40B4-BE49-F238E27FC236}">
              <a16:creationId xmlns:a16="http://schemas.microsoft.com/office/drawing/2014/main" id="{00000000-0008-0000-0100-0000C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a:extLst>
            <a:ext uri="{FF2B5EF4-FFF2-40B4-BE49-F238E27FC236}">
              <a16:creationId xmlns:a16="http://schemas.microsoft.com/office/drawing/2014/main" id="{00000000-0008-0000-0100-0000C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a:extLst>
            <a:ext uri="{FF2B5EF4-FFF2-40B4-BE49-F238E27FC236}">
              <a16:creationId xmlns:a16="http://schemas.microsoft.com/office/drawing/2014/main" id="{00000000-0008-0000-0100-0000C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a:extLst>
            <a:ext uri="{FF2B5EF4-FFF2-40B4-BE49-F238E27FC236}">
              <a16:creationId xmlns:a16="http://schemas.microsoft.com/office/drawing/2014/main" id="{00000000-0008-0000-0100-0000D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a:extLst>
            <a:ext uri="{FF2B5EF4-FFF2-40B4-BE49-F238E27FC236}">
              <a16:creationId xmlns:a16="http://schemas.microsoft.com/office/drawing/2014/main" id="{00000000-0008-0000-0100-0000D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a:extLst>
            <a:ext uri="{FF2B5EF4-FFF2-40B4-BE49-F238E27FC236}">
              <a16:creationId xmlns:a16="http://schemas.microsoft.com/office/drawing/2014/main" id="{00000000-0008-0000-0100-0000D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a:extLst>
            <a:ext uri="{FF2B5EF4-FFF2-40B4-BE49-F238E27FC236}">
              <a16:creationId xmlns:a16="http://schemas.microsoft.com/office/drawing/2014/main" id="{00000000-0008-0000-0100-0000D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a:extLst>
            <a:ext uri="{FF2B5EF4-FFF2-40B4-BE49-F238E27FC236}">
              <a16:creationId xmlns:a16="http://schemas.microsoft.com/office/drawing/2014/main" id="{00000000-0008-0000-0100-0000D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a:extLst>
            <a:ext uri="{FF2B5EF4-FFF2-40B4-BE49-F238E27FC236}">
              <a16:creationId xmlns:a16="http://schemas.microsoft.com/office/drawing/2014/main" id="{00000000-0008-0000-0100-0000D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a:extLst>
            <a:ext uri="{FF2B5EF4-FFF2-40B4-BE49-F238E27FC236}">
              <a16:creationId xmlns:a16="http://schemas.microsoft.com/office/drawing/2014/main" id="{00000000-0008-0000-0100-0000D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a:extLst>
            <a:ext uri="{FF2B5EF4-FFF2-40B4-BE49-F238E27FC236}">
              <a16:creationId xmlns:a16="http://schemas.microsoft.com/office/drawing/2014/main" id="{00000000-0008-0000-0100-0000D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a:extLst>
            <a:ext uri="{FF2B5EF4-FFF2-40B4-BE49-F238E27FC236}">
              <a16:creationId xmlns:a16="http://schemas.microsoft.com/office/drawing/2014/main" id="{00000000-0008-0000-0100-0000D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a:extLst>
            <a:ext uri="{FF2B5EF4-FFF2-40B4-BE49-F238E27FC236}">
              <a16:creationId xmlns:a16="http://schemas.microsoft.com/office/drawing/2014/main" id="{00000000-0008-0000-0100-0000D9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a:extLst>
            <a:ext uri="{FF2B5EF4-FFF2-40B4-BE49-F238E27FC236}">
              <a16:creationId xmlns:a16="http://schemas.microsoft.com/office/drawing/2014/main" id="{00000000-0008-0000-0100-0000DA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a:extLst>
            <a:ext uri="{FF2B5EF4-FFF2-40B4-BE49-F238E27FC236}">
              <a16:creationId xmlns:a16="http://schemas.microsoft.com/office/drawing/2014/main" id="{00000000-0008-0000-0100-0000D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a:extLst>
            <a:ext uri="{FF2B5EF4-FFF2-40B4-BE49-F238E27FC236}">
              <a16:creationId xmlns:a16="http://schemas.microsoft.com/office/drawing/2014/main" id="{00000000-0008-0000-0100-0000D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a:extLst>
            <a:ext uri="{FF2B5EF4-FFF2-40B4-BE49-F238E27FC236}">
              <a16:creationId xmlns:a16="http://schemas.microsoft.com/office/drawing/2014/main" id="{00000000-0008-0000-0100-0000D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a:extLst>
            <a:ext uri="{FF2B5EF4-FFF2-40B4-BE49-F238E27FC236}">
              <a16:creationId xmlns:a16="http://schemas.microsoft.com/office/drawing/2014/main" id="{00000000-0008-0000-0100-0000D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a:extLst>
            <a:ext uri="{FF2B5EF4-FFF2-40B4-BE49-F238E27FC236}">
              <a16:creationId xmlns:a16="http://schemas.microsoft.com/office/drawing/2014/main" id="{00000000-0008-0000-0100-0000D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a:extLst>
            <a:ext uri="{FF2B5EF4-FFF2-40B4-BE49-F238E27FC236}">
              <a16:creationId xmlns:a16="http://schemas.microsoft.com/office/drawing/2014/main" id="{00000000-0008-0000-0100-0000E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a:extLst>
            <a:ext uri="{FF2B5EF4-FFF2-40B4-BE49-F238E27FC236}">
              <a16:creationId xmlns:a16="http://schemas.microsoft.com/office/drawing/2014/main" id="{00000000-0008-0000-0100-0000E1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a:extLst>
            <a:ext uri="{FF2B5EF4-FFF2-40B4-BE49-F238E27FC236}">
              <a16:creationId xmlns:a16="http://schemas.microsoft.com/office/drawing/2014/main" id="{00000000-0008-0000-0100-0000E2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a:extLst>
            <a:ext uri="{FF2B5EF4-FFF2-40B4-BE49-F238E27FC236}">
              <a16:creationId xmlns:a16="http://schemas.microsoft.com/office/drawing/2014/main" id="{00000000-0008-0000-0100-0000E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a:extLst>
            <a:ext uri="{FF2B5EF4-FFF2-40B4-BE49-F238E27FC236}">
              <a16:creationId xmlns:a16="http://schemas.microsoft.com/office/drawing/2014/main" id="{00000000-0008-0000-0100-0000E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a:extLst>
            <a:ext uri="{FF2B5EF4-FFF2-40B4-BE49-F238E27FC236}">
              <a16:creationId xmlns:a16="http://schemas.microsoft.com/office/drawing/2014/main" id="{00000000-0008-0000-0100-0000E5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a:extLst>
            <a:ext uri="{FF2B5EF4-FFF2-40B4-BE49-F238E27FC236}">
              <a16:creationId xmlns:a16="http://schemas.microsoft.com/office/drawing/2014/main" id="{00000000-0008-0000-0100-0000E6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a:extLst>
            <a:ext uri="{FF2B5EF4-FFF2-40B4-BE49-F238E27FC236}">
              <a16:creationId xmlns:a16="http://schemas.microsoft.com/office/drawing/2014/main" id="{00000000-0008-0000-0100-0000E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a:extLst>
            <a:ext uri="{FF2B5EF4-FFF2-40B4-BE49-F238E27FC236}">
              <a16:creationId xmlns:a16="http://schemas.microsoft.com/office/drawing/2014/main" id="{00000000-0008-0000-0100-0000E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a:extLst>
            <a:ext uri="{FF2B5EF4-FFF2-40B4-BE49-F238E27FC236}">
              <a16:creationId xmlns:a16="http://schemas.microsoft.com/office/drawing/2014/main" id="{00000000-0008-0000-0100-0000E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a:extLst>
            <a:ext uri="{FF2B5EF4-FFF2-40B4-BE49-F238E27FC236}">
              <a16:creationId xmlns:a16="http://schemas.microsoft.com/office/drawing/2014/main" id="{00000000-0008-0000-0100-0000E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a:extLst>
            <a:ext uri="{FF2B5EF4-FFF2-40B4-BE49-F238E27FC236}">
              <a16:creationId xmlns:a16="http://schemas.microsoft.com/office/drawing/2014/main" id="{00000000-0008-0000-0100-0000E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a:extLst>
            <a:ext uri="{FF2B5EF4-FFF2-40B4-BE49-F238E27FC236}">
              <a16:creationId xmlns:a16="http://schemas.microsoft.com/office/drawing/2014/main" id="{00000000-0008-0000-0100-0000E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a:extLst>
            <a:ext uri="{FF2B5EF4-FFF2-40B4-BE49-F238E27FC236}">
              <a16:creationId xmlns:a16="http://schemas.microsoft.com/office/drawing/2014/main" id="{00000000-0008-0000-0100-0000ED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a:extLst>
            <a:ext uri="{FF2B5EF4-FFF2-40B4-BE49-F238E27FC236}">
              <a16:creationId xmlns:a16="http://schemas.microsoft.com/office/drawing/2014/main" id="{00000000-0008-0000-0100-0000EE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a:extLst>
            <a:ext uri="{FF2B5EF4-FFF2-40B4-BE49-F238E27FC236}">
              <a16:creationId xmlns:a16="http://schemas.microsoft.com/office/drawing/2014/main" id="{00000000-0008-0000-0100-0000E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a:extLst>
            <a:ext uri="{FF2B5EF4-FFF2-40B4-BE49-F238E27FC236}">
              <a16:creationId xmlns:a16="http://schemas.microsoft.com/office/drawing/2014/main" id="{00000000-0008-0000-0100-0000F0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a:extLst>
            <a:ext uri="{FF2B5EF4-FFF2-40B4-BE49-F238E27FC236}">
              <a16:creationId xmlns:a16="http://schemas.microsoft.com/office/drawing/2014/main" id="{00000000-0008-0000-0100-0000F1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a:extLst>
            <a:ext uri="{FF2B5EF4-FFF2-40B4-BE49-F238E27FC236}">
              <a16:creationId xmlns:a16="http://schemas.microsoft.com/office/drawing/2014/main" id="{00000000-0008-0000-0100-0000F2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a:extLst>
            <a:ext uri="{FF2B5EF4-FFF2-40B4-BE49-F238E27FC236}">
              <a16:creationId xmlns:a16="http://schemas.microsoft.com/office/drawing/2014/main" id="{00000000-0008-0000-0100-0000F3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a:extLst>
            <a:ext uri="{FF2B5EF4-FFF2-40B4-BE49-F238E27FC236}">
              <a16:creationId xmlns:a16="http://schemas.microsoft.com/office/drawing/2014/main" id="{00000000-0008-0000-0100-0000F4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a:extLst>
            <a:ext uri="{FF2B5EF4-FFF2-40B4-BE49-F238E27FC236}">
              <a16:creationId xmlns:a16="http://schemas.microsoft.com/office/drawing/2014/main" id="{00000000-0008-0000-0100-0000F5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a:extLst>
            <a:ext uri="{FF2B5EF4-FFF2-40B4-BE49-F238E27FC236}">
              <a16:creationId xmlns:a16="http://schemas.microsoft.com/office/drawing/2014/main" id="{00000000-0008-0000-0100-0000F6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a:extLst>
            <a:ext uri="{FF2B5EF4-FFF2-40B4-BE49-F238E27FC236}">
              <a16:creationId xmlns:a16="http://schemas.microsoft.com/office/drawing/2014/main" id="{00000000-0008-0000-0100-0000F7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a:extLst>
            <a:ext uri="{FF2B5EF4-FFF2-40B4-BE49-F238E27FC236}">
              <a16:creationId xmlns:a16="http://schemas.microsoft.com/office/drawing/2014/main" id="{00000000-0008-0000-0100-0000F8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a:extLst>
            <a:ext uri="{FF2B5EF4-FFF2-40B4-BE49-F238E27FC236}">
              <a16:creationId xmlns:a16="http://schemas.microsoft.com/office/drawing/2014/main" id="{00000000-0008-0000-0100-0000F9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a:extLst>
            <a:ext uri="{FF2B5EF4-FFF2-40B4-BE49-F238E27FC236}">
              <a16:creationId xmlns:a16="http://schemas.microsoft.com/office/drawing/2014/main" id="{00000000-0008-0000-0100-0000FA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a:extLst>
            <a:ext uri="{FF2B5EF4-FFF2-40B4-BE49-F238E27FC236}">
              <a16:creationId xmlns:a16="http://schemas.microsoft.com/office/drawing/2014/main" id="{00000000-0008-0000-0100-0000FB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a:extLst>
            <a:ext uri="{FF2B5EF4-FFF2-40B4-BE49-F238E27FC236}">
              <a16:creationId xmlns:a16="http://schemas.microsoft.com/office/drawing/2014/main" id="{00000000-0008-0000-0100-0000FC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a:extLst>
            <a:ext uri="{FF2B5EF4-FFF2-40B4-BE49-F238E27FC236}">
              <a16:creationId xmlns:a16="http://schemas.microsoft.com/office/drawing/2014/main" id="{00000000-0008-0000-0100-0000FD01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a:extLst>
            <a:ext uri="{FF2B5EF4-FFF2-40B4-BE49-F238E27FC236}">
              <a16:creationId xmlns:a16="http://schemas.microsoft.com/office/drawing/2014/main" id="{00000000-0008-0000-0100-0000FE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a:extLst>
            <a:ext uri="{FF2B5EF4-FFF2-40B4-BE49-F238E27FC236}">
              <a16:creationId xmlns:a16="http://schemas.microsoft.com/office/drawing/2014/main" id="{00000000-0008-0000-0100-0000FF01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a:extLst>
            <a:ext uri="{FF2B5EF4-FFF2-40B4-BE49-F238E27FC236}">
              <a16:creationId xmlns:a16="http://schemas.microsoft.com/office/drawing/2014/main" id="{00000000-0008-0000-0100-00000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a:extLst>
            <a:ext uri="{FF2B5EF4-FFF2-40B4-BE49-F238E27FC236}">
              <a16:creationId xmlns:a16="http://schemas.microsoft.com/office/drawing/2014/main" id="{00000000-0008-0000-0100-00000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a:extLst>
            <a:ext uri="{FF2B5EF4-FFF2-40B4-BE49-F238E27FC236}">
              <a16:creationId xmlns:a16="http://schemas.microsoft.com/office/drawing/2014/main" id="{00000000-0008-0000-0100-00000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a:extLst>
            <a:ext uri="{FF2B5EF4-FFF2-40B4-BE49-F238E27FC236}">
              <a16:creationId xmlns:a16="http://schemas.microsoft.com/office/drawing/2014/main" id="{00000000-0008-0000-0100-00000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a:extLst>
            <a:ext uri="{FF2B5EF4-FFF2-40B4-BE49-F238E27FC236}">
              <a16:creationId xmlns:a16="http://schemas.microsoft.com/office/drawing/2014/main" id="{00000000-0008-0000-0100-00000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a:extLst>
            <a:ext uri="{FF2B5EF4-FFF2-40B4-BE49-F238E27FC236}">
              <a16:creationId xmlns:a16="http://schemas.microsoft.com/office/drawing/2014/main" id="{00000000-0008-0000-0100-00000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a:extLst>
            <a:ext uri="{FF2B5EF4-FFF2-40B4-BE49-F238E27FC236}">
              <a16:creationId xmlns:a16="http://schemas.microsoft.com/office/drawing/2014/main" id="{00000000-0008-0000-0100-00000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a:extLst>
            <a:ext uri="{FF2B5EF4-FFF2-40B4-BE49-F238E27FC236}">
              <a16:creationId xmlns:a16="http://schemas.microsoft.com/office/drawing/2014/main" id="{00000000-0008-0000-0100-00000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a:extLst>
            <a:ext uri="{FF2B5EF4-FFF2-40B4-BE49-F238E27FC236}">
              <a16:creationId xmlns:a16="http://schemas.microsoft.com/office/drawing/2014/main" id="{00000000-0008-0000-0100-00000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a:extLst>
            <a:ext uri="{FF2B5EF4-FFF2-40B4-BE49-F238E27FC236}">
              <a16:creationId xmlns:a16="http://schemas.microsoft.com/office/drawing/2014/main" id="{00000000-0008-0000-0100-00000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a:extLst>
            <a:ext uri="{FF2B5EF4-FFF2-40B4-BE49-F238E27FC236}">
              <a16:creationId xmlns:a16="http://schemas.microsoft.com/office/drawing/2014/main" id="{00000000-0008-0000-0100-00000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a:extLst>
            <a:ext uri="{FF2B5EF4-FFF2-40B4-BE49-F238E27FC236}">
              <a16:creationId xmlns:a16="http://schemas.microsoft.com/office/drawing/2014/main" id="{00000000-0008-0000-0100-00000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a:extLst>
            <a:ext uri="{FF2B5EF4-FFF2-40B4-BE49-F238E27FC236}">
              <a16:creationId xmlns:a16="http://schemas.microsoft.com/office/drawing/2014/main" id="{00000000-0008-0000-0100-00000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a:extLst>
            <a:ext uri="{FF2B5EF4-FFF2-40B4-BE49-F238E27FC236}">
              <a16:creationId xmlns:a16="http://schemas.microsoft.com/office/drawing/2014/main" id="{00000000-0008-0000-0100-00000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a:extLst>
            <a:ext uri="{FF2B5EF4-FFF2-40B4-BE49-F238E27FC236}">
              <a16:creationId xmlns:a16="http://schemas.microsoft.com/office/drawing/2014/main" id="{00000000-0008-0000-0100-00000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a:extLst>
            <a:ext uri="{FF2B5EF4-FFF2-40B4-BE49-F238E27FC236}">
              <a16:creationId xmlns:a16="http://schemas.microsoft.com/office/drawing/2014/main" id="{00000000-0008-0000-0100-00000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a:extLst>
            <a:ext uri="{FF2B5EF4-FFF2-40B4-BE49-F238E27FC236}">
              <a16:creationId xmlns:a16="http://schemas.microsoft.com/office/drawing/2014/main" id="{00000000-0008-0000-0100-00001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a:extLst>
            <a:ext uri="{FF2B5EF4-FFF2-40B4-BE49-F238E27FC236}">
              <a16:creationId xmlns:a16="http://schemas.microsoft.com/office/drawing/2014/main" id="{00000000-0008-0000-0100-00001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a:extLst>
            <a:ext uri="{FF2B5EF4-FFF2-40B4-BE49-F238E27FC236}">
              <a16:creationId xmlns:a16="http://schemas.microsoft.com/office/drawing/2014/main" id="{00000000-0008-0000-0100-00001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a:extLst>
            <a:ext uri="{FF2B5EF4-FFF2-40B4-BE49-F238E27FC236}">
              <a16:creationId xmlns:a16="http://schemas.microsoft.com/office/drawing/2014/main" id="{00000000-0008-0000-0100-00001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a:extLst>
            <a:ext uri="{FF2B5EF4-FFF2-40B4-BE49-F238E27FC236}">
              <a16:creationId xmlns:a16="http://schemas.microsoft.com/office/drawing/2014/main" id="{00000000-0008-0000-0100-00001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a:extLst>
            <a:ext uri="{FF2B5EF4-FFF2-40B4-BE49-F238E27FC236}">
              <a16:creationId xmlns:a16="http://schemas.microsoft.com/office/drawing/2014/main" id="{00000000-0008-0000-0100-00001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a:extLst>
            <a:ext uri="{FF2B5EF4-FFF2-40B4-BE49-F238E27FC236}">
              <a16:creationId xmlns:a16="http://schemas.microsoft.com/office/drawing/2014/main" id="{00000000-0008-0000-0100-00001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a:extLst>
            <a:ext uri="{FF2B5EF4-FFF2-40B4-BE49-F238E27FC236}">
              <a16:creationId xmlns:a16="http://schemas.microsoft.com/office/drawing/2014/main" id="{00000000-0008-0000-0100-00001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a:extLst>
            <a:ext uri="{FF2B5EF4-FFF2-40B4-BE49-F238E27FC236}">
              <a16:creationId xmlns:a16="http://schemas.microsoft.com/office/drawing/2014/main" id="{00000000-0008-0000-0100-00001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a:extLst>
            <a:ext uri="{FF2B5EF4-FFF2-40B4-BE49-F238E27FC236}">
              <a16:creationId xmlns:a16="http://schemas.microsoft.com/office/drawing/2014/main" id="{00000000-0008-0000-0100-00001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a:extLst>
            <a:ext uri="{FF2B5EF4-FFF2-40B4-BE49-F238E27FC236}">
              <a16:creationId xmlns:a16="http://schemas.microsoft.com/office/drawing/2014/main" id="{00000000-0008-0000-0100-00001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a:extLst>
            <a:ext uri="{FF2B5EF4-FFF2-40B4-BE49-F238E27FC236}">
              <a16:creationId xmlns:a16="http://schemas.microsoft.com/office/drawing/2014/main" id="{00000000-0008-0000-0100-00001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a:extLst>
            <a:ext uri="{FF2B5EF4-FFF2-40B4-BE49-F238E27FC236}">
              <a16:creationId xmlns:a16="http://schemas.microsoft.com/office/drawing/2014/main" id="{00000000-0008-0000-0100-00001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a:extLst>
            <a:ext uri="{FF2B5EF4-FFF2-40B4-BE49-F238E27FC236}">
              <a16:creationId xmlns:a16="http://schemas.microsoft.com/office/drawing/2014/main" id="{00000000-0008-0000-0100-00001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a:extLst>
            <a:ext uri="{FF2B5EF4-FFF2-40B4-BE49-F238E27FC236}">
              <a16:creationId xmlns:a16="http://schemas.microsoft.com/office/drawing/2014/main" id="{00000000-0008-0000-0100-00001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a:extLst>
            <a:ext uri="{FF2B5EF4-FFF2-40B4-BE49-F238E27FC236}">
              <a16:creationId xmlns:a16="http://schemas.microsoft.com/office/drawing/2014/main" id="{00000000-0008-0000-0100-00001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a:extLst>
            <a:ext uri="{FF2B5EF4-FFF2-40B4-BE49-F238E27FC236}">
              <a16:creationId xmlns:a16="http://schemas.microsoft.com/office/drawing/2014/main" id="{00000000-0008-0000-0100-00002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a:extLst>
            <a:ext uri="{FF2B5EF4-FFF2-40B4-BE49-F238E27FC236}">
              <a16:creationId xmlns:a16="http://schemas.microsoft.com/office/drawing/2014/main" id="{00000000-0008-0000-0100-00002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a:extLst>
            <a:ext uri="{FF2B5EF4-FFF2-40B4-BE49-F238E27FC236}">
              <a16:creationId xmlns:a16="http://schemas.microsoft.com/office/drawing/2014/main" id="{00000000-0008-0000-0100-00002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a:extLst>
            <a:ext uri="{FF2B5EF4-FFF2-40B4-BE49-F238E27FC236}">
              <a16:creationId xmlns:a16="http://schemas.microsoft.com/office/drawing/2014/main" id="{00000000-0008-0000-0100-00002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a:extLst>
            <a:ext uri="{FF2B5EF4-FFF2-40B4-BE49-F238E27FC236}">
              <a16:creationId xmlns:a16="http://schemas.microsoft.com/office/drawing/2014/main" id="{00000000-0008-0000-0100-00002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a:extLst>
            <a:ext uri="{FF2B5EF4-FFF2-40B4-BE49-F238E27FC236}">
              <a16:creationId xmlns:a16="http://schemas.microsoft.com/office/drawing/2014/main" id="{00000000-0008-0000-0100-00002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a:extLst>
            <a:ext uri="{FF2B5EF4-FFF2-40B4-BE49-F238E27FC236}">
              <a16:creationId xmlns:a16="http://schemas.microsoft.com/office/drawing/2014/main" id="{00000000-0008-0000-0100-00002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a:extLst>
            <a:ext uri="{FF2B5EF4-FFF2-40B4-BE49-F238E27FC236}">
              <a16:creationId xmlns:a16="http://schemas.microsoft.com/office/drawing/2014/main" id="{00000000-0008-0000-0100-00002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a:extLst>
            <a:ext uri="{FF2B5EF4-FFF2-40B4-BE49-F238E27FC236}">
              <a16:creationId xmlns:a16="http://schemas.microsoft.com/office/drawing/2014/main" id="{00000000-0008-0000-0100-00002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a:extLst>
            <a:ext uri="{FF2B5EF4-FFF2-40B4-BE49-F238E27FC236}">
              <a16:creationId xmlns:a16="http://schemas.microsoft.com/office/drawing/2014/main" id="{00000000-0008-0000-0100-00002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a:extLst>
            <a:ext uri="{FF2B5EF4-FFF2-40B4-BE49-F238E27FC236}">
              <a16:creationId xmlns:a16="http://schemas.microsoft.com/office/drawing/2014/main" id="{00000000-0008-0000-0100-00002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a:extLst>
            <a:ext uri="{FF2B5EF4-FFF2-40B4-BE49-F238E27FC236}">
              <a16:creationId xmlns:a16="http://schemas.microsoft.com/office/drawing/2014/main" id="{00000000-0008-0000-0100-00002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a:extLst>
            <a:ext uri="{FF2B5EF4-FFF2-40B4-BE49-F238E27FC236}">
              <a16:creationId xmlns:a16="http://schemas.microsoft.com/office/drawing/2014/main" id="{00000000-0008-0000-0100-00002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a:extLst>
            <a:ext uri="{FF2B5EF4-FFF2-40B4-BE49-F238E27FC236}">
              <a16:creationId xmlns:a16="http://schemas.microsoft.com/office/drawing/2014/main" id="{00000000-0008-0000-0100-00002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a:extLst>
            <a:ext uri="{FF2B5EF4-FFF2-40B4-BE49-F238E27FC236}">
              <a16:creationId xmlns:a16="http://schemas.microsoft.com/office/drawing/2014/main" id="{00000000-0008-0000-0100-00002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a:extLst>
            <a:ext uri="{FF2B5EF4-FFF2-40B4-BE49-F238E27FC236}">
              <a16:creationId xmlns:a16="http://schemas.microsoft.com/office/drawing/2014/main" id="{00000000-0008-0000-0100-00002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a:extLst>
            <a:ext uri="{FF2B5EF4-FFF2-40B4-BE49-F238E27FC236}">
              <a16:creationId xmlns:a16="http://schemas.microsoft.com/office/drawing/2014/main" id="{00000000-0008-0000-0100-00003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a:extLst>
            <a:ext uri="{FF2B5EF4-FFF2-40B4-BE49-F238E27FC236}">
              <a16:creationId xmlns:a16="http://schemas.microsoft.com/office/drawing/2014/main" id="{00000000-0008-0000-0100-00003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a:extLst>
            <a:ext uri="{FF2B5EF4-FFF2-40B4-BE49-F238E27FC236}">
              <a16:creationId xmlns:a16="http://schemas.microsoft.com/office/drawing/2014/main" id="{00000000-0008-0000-0100-00003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a:extLst>
            <a:ext uri="{FF2B5EF4-FFF2-40B4-BE49-F238E27FC236}">
              <a16:creationId xmlns:a16="http://schemas.microsoft.com/office/drawing/2014/main" id="{00000000-0008-0000-0100-00003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a:extLst>
            <a:ext uri="{FF2B5EF4-FFF2-40B4-BE49-F238E27FC236}">
              <a16:creationId xmlns:a16="http://schemas.microsoft.com/office/drawing/2014/main" id="{00000000-0008-0000-0100-00003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a:extLst>
            <a:ext uri="{FF2B5EF4-FFF2-40B4-BE49-F238E27FC236}">
              <a16:creationId xmlns:a16="http://schemas.microsoft.com/office/drawing/2014/main" id="{00000000-0008-0000-0100-00003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a:extLst>
            <a:ext uri="{FF2B5EF4-FFF2-40B4-BE49-F238E27FC236}">
              <a16:creationId xmlns:a16="http://schemas.microsoft.com/office/drawing/2014/main" id="{00000000-0008-0000-0100-00003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a:extLst>
            <a:ext uri="{FF2B5EF4-FFF2-40B4-BE49-F238E27FC236}">
              <a16:creationId xmlns:a16="http://schemas.microsoft.com/office/drawing/2014/main" id="{00000000-0008-0000-0100-00003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a:extLst>
            <a:ext uri="{FF2B5EF4-FFF2-40B4-BE49-F238E27FC236}">
              <a16:creationId xmlns:a16="http://schemas.microsoft.com/office/drawing/2014/main" id="{00000000-0008-0000-0100-00003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a:extLst>
            <a:ext uri="{FF2B5EF4-FFF2-40B4-BE49-F238E27FC236}">
              <a16:creationId xmlns:a16="http://schemas.microsoft.com/office/drawing/2014/main" id="{00000000-0008-0000-0100-00003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a:extLst>
            <a:ext uri="{FF2B5EF4-FFF2-40B4-BE49-F238E27FC236}">
              <a16:creationId xmlns:a16="http://schemas.microsoft.com/office/drawing/2014/main" id="{00000000-0008-0000-0100-00003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a:extLst>
            <a:ext uri="{FF2B5EF4-FFF2-40B4-BE49-F238E27FC236}">
              <a16:creationId xmlns:a16="http://schemas.microsoft.com/office/drawing/2014/main" id="{00000000-0008-0000-0100-00003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a:extLst>
            <a:ext uri="{FF2B5EF4-FFF2-40B4-BE49-F238E27FC236}">
              <a16:creationId xmlns:a16="http://schemas.microsoft.com/office/drawing/2014/main" id="{00000000-0008-0000-0100-00003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a:extLst>
            <a:ext uri="{FF2B5EF4-FFF2-40B4-BE49-F238E27FC236}">
              <a16:creationId xmlns:a16="http://schemas.microsoft.com/office/drawing/2014/main" id="{00000000-0008-0000-0100-00003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a:extLst>
            <a:ext uri="{FF2B5EF4-FFF2-40B4-BE49-F238E27FC236}">
              <a16:creationId xmlns:a16="http://schemas.microsoft.com/office/drawing/2014/main" id="{00000000-0008-0000-0100-00003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a:extLst>
            <a:ext uri="{FF2B5EF4-FFF2-40B4-BE49-F238E27FC236}">
              <a16:creationId xmlns:a16="http://schemas.microsoft.com/office/drawing/2014/main" id="{00000000-0008-0000-0100-00003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a:extLst>
            <a:ext uri="{FF2B5EF4-FFF2-40B4-BE49-F238E27FC236}">
              <a16:creationId xmlns:a16="http://schemas.microsoft.com/office/drawing/2014/main" id="{00000000-0008-0000-0100-00004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a:extLst>
            <a:ext uri="{FF2B5EF4-FFF2-40B4-BE49-F238E27FC236}">
              <a16:creationId xmlns:a16="http://schemas.microsoft.com/office/drawing/2014/main" id="{00000000-0008-0000-0100-00004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a:extLst>
            <a:ext uri="{FF2B5EF4-FFF2-40B4-BE49-F238E27FC236}">
              <a16:creationId xmlns:a16="http://schemas.microsoft.com/office/drawing/2014/main" id="{00000000-0008-0000-0100-00004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a:extLst>
            <a:ext uri="{FF2B5EF4-FFF2-40B4-BE49-F238E27FC236}">
              <a16:creationId xmlns:a16="http://schemas.microsoft.com/office/drawing/2014/main" id="{00000000-0008-0000-0100-00004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a:extLst>
            <a:ext uri="{FF2B5EF4-FFF2-40B4-BE49-F238E27FC236}">
              <a16:creationId xmlns:a16="http://schemas.microsoft.com/office/drawing/2014/main" id="{00000000-0008-0000-0100-00004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a:extLst>
            <a:ext uri="{FF2B5EF4-FFF2-40B4-BE49-F238E27FC236}">
              <a16:creationId xmlns:a16="http://schemas.microsoft.com/office/drawing/2014/main" id="{00000000-0008-0000-0100-00004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a:extLst>
            <a:ext uri="{FF2B5EF4-FFF2-40B4-BE49-F238E27FC236}">
              <a16:creationId xmlns:a16="http://schemas.microsoft.com/office/drawing/2014/main" id="{00000000-0008-0000-0100-00004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a:extLst>
            <a:ext uri="{FF2B5EF4-FFF2-40B4-BE49-F238E27FC236}">
              <a16:creationId xmlns:a16="http://schemas.microsoft.com/office/drawing/2014/main" id="{00000000-0008-0000-0100-00004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a:extLst>
            <a:ext uri="{FF2B5EF4-FFF2-40B4-BE49-F238E27FC236}">
              <a16:creationId xmlns:a16="http://schemas.microsoft.com/office/drawing/2014/main" id="{00000000-0008-0000-0100-00004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a:extLst>
            <a:ext uri="{FF2B5EF4-FFF2-40B4-BE49-F238E27FC236}">
              <a16:creationId xmlns:a16="http://schemas.microsoft.com/office/drawing/2014/main" id="{00000000-0008-0000-0100-00004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a:extLst>
            <a:ext uri="{FF2B5EF4-FFF2-40B4-BE49-F238E27FC236}">
              <a16:creationId xmlns:a16="http://schemas.microsoft.com/office/drawing/2014/main" id="{00000000-0008-0000-0100-00004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a:extLst>
            <a:ext uri="{FF2B5EF4-FFF2-40B4-BE49-F238E27FC236}">
              <a16:creationId xmlns:a16="http://schemas.microsoft.com/office/drawing/2014/main" id="{00000000-0008-0000-0100-00004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a:extLst>
            <a:ext uri="{FF2B5EF4-FFF2-40B4-BE49-F238E27FC236}">
              <a16:creationId xmlns:a16="http://schemas.microsoft.com/office/drawing/2014/main" id="{00000000-0008-0000-0100-00004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a:extLst>
            <a:ext uri="{FF2B5EF4-FFF2-40B4-BE49-F238E27FC236}">
              <a16:creationId xmlns:a16="http://schemas.microsoft.com/office/drawing/2014/main" id="{00000000-0008-0000-0100-00004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a:extLst>
            <a:ext uri="{FF2B5EF4-FFF2-40B4-BE49-F238E27FC236}">
              <a16:creationId xmlns:a16="http://schemas.microsoft.com/office/drawing/2014/main" id="{00000000-0008-0000-0100-00004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a:extLst>
            <a:ext uri="{FF2B5EF4-FFF2-40B4-BE49-F238E27FC236}">
              <a16:creationId xmlns:a16="http://schemas.microsoft.com/office/drawing/2014/main" id="{00000000-0008-0000-0100-00004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a:extLst>
            <a:ext uri="{FF2B5EF4-FFF2-40B4-BE49-F238E27FC236}">
              <a16:creationId xmlns:a16="http://schemas.microsoft.com/office/drawing/2014/main" id="{00000000-0008-0000-0100-00005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a:extLst>
            <a:ext uri="{FF2B5EF4-FFF2-40B4-BE49-F238E27FC236}">
              <a16:creationId xmlns:a16="http://schemas.microsoft.com/office/drawing/2014/main" id="{00000000-0008-0000-0100-00005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a:extLst>
            <a:ext uri="{FF2B5EF4-FFF2-40B4-BE49-F238E27FC236}">
              <a16:creationId xmlns:a16="http://schemas.microsoft.com/office/drawing/2014/main" id="{00000000-0008-0000-0100-00005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a:extLst>
            <a:ext uri="{FF2B5EF4-FFF2-40B4-BE49-F238E27FC236}">
              <a16:creationId xmlns:a16="http://schemas.microsoft.com/office/drawing/2014/main" id="{00000000-0008-0000-0100-00005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a:extLst>
            <a:ext uri="{FF2B5EF4-FFF2-40B4-BE49-F238E27FC236}">
              <a16:creationId xmlns:a16="http://schemas.microsoft.com/office/drawing/2014/main" id="{00000000-0008-0000-0100-00005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a:extLst>
            <a:ext uri="{FF2B5EF4-FFF2-40B4-BE49-F238E27FC236}">
              <a16:creationId xmlns:a16="http://schemas.microsoft.com/office/drawing/2014/main" id="{00000000-0008-0000-0100-00005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a:extLst>
            <a:ext uri="{FF2B5EF4-FFF2-40B4-BE49-F238E27FC236}">
              <a16:creationId xmlns:a16="http://schemas.microsoft.com/office/drawing/2014/main" id="{00000000-0008-0000-0100-00005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a:extLst>
            <a:ext uri="{FF2B5EF4-FFF2-40B4-BE49-F238E27FC236}">
              <a16:creationId xmlns:a16="http://schemas.microsoft.com/office/drawing/2014/main" id="{00000000-0008-0000-0100-00005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a:extLst>
            <a:ext uri="{FF2B5EF4-FFF2-40B4-BE49-F238E27FC236}">
              <a16:creationId xmlns:a16="http://schemas.microsoft.com/office/drawing/2014/main" id="{00000000-0008-0000-0100-00005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a:extLst>
            <a:ext uri="{FF2B5EF4-FFF2-40B4-BE49-F238E27FC236}">
              <a16:creationId xmlns:a16="http://schemas.microsoft.com/office/drawing/2014/main" id="{00000000-0008-0000-0100-00005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a:extLst>
            <a:ext uri="{FF2B5EF4-FFF2-40B4-BE49-F238E27FC236}">
              <a16:creationId xmlns:a16="http://schemas.microsoft.com/office/drawing/2014/main" id="{00000000-0008-0000-0100-00005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a:extLst>
            <a:ext uri="{FF2B5EF4-FFF2-40B4-BE49-F238E27FC236}">
              <a16:creationId xmlns:a16="http://schemas.microsoft.com/office/drawing/2014/main" id="{00000000-0008-0000-0100-00005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a:extLst>
            <a:ext uri="{FF2B5EF4-FFF2-40B4-BE49-F238E27FC236}">
              <a16:creationId xmlns:a16="http://schemas.microsoft.com/office/drawing/2014/main" id="{00000000-0008-0000-0100-00005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a:extLst>
            <a:ext uri="{FF2B5EF4-FFF2-40B4-BE49-F238E27FC236}">
              <a16:creationId xmlns:a16="http://schemas.microsoft.com/office/drawing/2014/main" id="{00000000-0008-0000-0100-00005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a:extLst>
            <a:ext uri="{FF2B5EF4-FFF2-40B4-BE49-F238E27FC236}">
              <a16:creationId xmlns:a16="http://schemas.microsoft.com/office/drawing/2014/main" id="{00000000-0008-0000-0100-00005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a:extLst>
            <a:ext uri="{FF2B5EF4-FFF2-40B4-BE49-F238E27FC236}">
              <a16:creationId xmlns:a16="http://schemas.microsoft.com/office/drawing/2014/main" id="{00000000-0008-0000-0100-00005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a:extLst>
            <a:ext uri="{FF2B5EF4-FFF2-40B4-BE49-F238E27FC236}">
              <a16:creationId xmlns:a16="http://schemas.microsoft.com/office/drawing/2014/main" id="{00000000-0008-0000-0100-00006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a:extLst>
            <a:ext uri="{FF2B5EF4-FFF2-40B4-BE49-F238E27FC236}">
              <a16:creationId xmlns:a16="http://schemas.microsoft.com/office/drawing/2014/main" id="{00000000-0008-0000-0100-00006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a:extLst>
            <a:ext uri="{FF2B5EF4-FFF2-40B4-BE49-F238E27FC236}">
              <a16:creationId xmlns:a16="http://schemas.microsoft.com/office/drawing/2014/main" id="{00000000-0008-0000-0100-00006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a:extLst>
            <a:ext uri="{FF2B5EF4-FFF2-40B4-BE49-F238E27FC236}">
              <a16:creationId xmlns:a16="http://schemas.microsoft.com/office/drawing/2014/main" id="{00000000-0008-0000-0100-00006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a:extLst>
            <a:ext uri="{FF2B5EF4-FFF2-40B4-BE49-F238E27FC236}">
              <a16:creationId xmlns:a16="http://schemas.microsoft.com/office/drawing/2014/main" id="{00000000-0008-0000-0100-00006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a:extLst>
            <a:ext uri="{FF2B5EF4-FFF2-40B4-BE49-F238E27FC236}">
              <a16:creationId xmlns:a16="http://schemas.microsoft.com/office/drawing/2014/main" id="{00000000-0008-0000-0100-00006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a:extLst>
            <a:ext uri="{FF2B5EF4-FFF2-40B4-BE49-F238E27FC236}">
              <a16:creationId xmlns:a16="http://schemas.microsoft.com/office/drawing/2014/main" id="{00000000-0008-0000-0100-00006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a:extLst>
            <a:ext uri="{FF2B5EF4-FFF2-40B4-BE49-F238E27FC236}">
              <a16:creationId xmlns:a16="http://schemas.microsoft.com/office/drawing/2014/main" id="{00000000-0008-0000-0100-00006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a:extLst>
            <a:ext uri="{FF2B5EF4-FFF2-40B4-BE49-F238E27FC236}">
              <a16:creationId xmlns:a16="http://schemas.microsoft.com/office/drawing/2014/main" id="{00000000-0008-0000-0100-00006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a:extLst>
            <a:ext uri="{FF2B5EF4-FFF2-40B4-BE49-F238E27FC236}">
              <a16:creationId xmlns:a16="http://schemas.microsoft.com/office/drawing/2014/main" id="{00000000-0008-0000-0100-00006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a:extLst>
            <a:ext uri="{FF2B5EF4-FFF2-40B4-BE49-F238E27FC236}">
              <a16:creationId xmlns:a16="http://schemas.microsoft.com/office/drawing/2014/main" id="{00000000-0008-0000-0100-00006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a:extLst>
            <a:ext uri="{FF2B5EF4-FFF2-40B4-BE49-F238E27FC236}">
              <a16:creationId xmlns:a16="http://schemas.microsoft.com/office/drawing/2014/main" id="{00000000-0008-0000-0100-00006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a:extLst>
            <a:ext uri="{FF2B5EF4-FFF2-40B4-BE49-F238E27FC236}">
              <a16:creationId xmlns:a16="http://schemas.microsoft.com/office/drawing/2014/main" id="{00000000-0008-0000-0100-00006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a:extLst>
            <a:ext uri="{FF2B5EF4-FFF2-40B4-BE49-F238E27FC236}">
              <a16:creationId xmlns:a16="http://schemas.microsoft.com/office/drawing/2014/main" id="{00000000-0008-0000-0100-00006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a:extLst>
            <a:ext uri="{FF2B5EF4-FFF2-40B4-BE49-F238E27FC236}">
              <a16:creationId xmlns:a16="http://schemas.microsoft.com/office/drawing/2014/main" id="{00000000-0008-0000-0100-00006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a:extLst>
            <a:ext uri="{FF2B5EF4-FFF2-40B4-BE49-F238E27FC236}">
              <a16:creationId xmlns:a16="http://schemas.microsoft.com/office/drawing/2014/main" id="{00000000-0008-0000-0100-00006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a:extLst>
            <a:ext uri="{FF2B5EF4-FFF2-40B4-BE49-F238E27FC236}">
              <a16:creationId xmlns:a16="http://schemas.microsoft.com/office/drawing/2014/main" id="{00000000-0008-0000-0100-00007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a:extLst>
            <a:ext uri="{FF2B5EF4-FFF2-40B4-BE49-F238E27FC236}">
              <a16:creationId xmlns:a16="http://schemas.microsoft.com/office/drawing/2014/main" id="{00000000-0008-0000-0100-00007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a:extLst>
            <a:ext uri="{FF2B5EF4-FFF2-40B4-BE49-F238E27FC236}">
              <a16:creationId xmlns:a16="http://schemas.microsoft.com/office/drawing/2014/main" id="{00000000-0008-0000-0100-00007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a:extLst>
            <a:ext uri="{FF2B5EF4-FFF2-40B4-BE49-F238E27FC236}">
              <a16:creationId xmlns:a16="http://schemas.microsoft.com/office/drawing/2014/main" id="{00000000-0008-0000-0100-00007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a:extLst>
            <a:ext uri="{FF2B5EF4-FFF2-40B4-BE49-F238E27FC236}">
              <a16:creationId xmlns:a16="http://schemas.microsoft.com/office/drawing/2014/main" id="{00000000-0008-0000-0100-00007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a:extLst>
            <a:ext uri="{FF2B5EF4-FFF2-40B4-BE49-F238E27FC236}">
              <a16:creationId xmlns:a16="http://schemas.microsoft.com/office/drawing/2014/main" id="{00000000-0008-0000-0100-00007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a:extLst>
            <a:ext uri="{FF2B5EF4-FFF2-40B4-BE49-F238E27FC236}">
              <a16:creationId xmlns:a16="http://schemas.microsoft.com/office/drawing/2014/main" id="{00000000-0008-0000-0100-00007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a:extLst>
            <a:ext uri="{FF2B5EF4-FFF2-40B4-BE49-F238E27FC236}">
              <a16:creationId xmlns:a16="http://schemas.microsoft.com/office/drawing/2014/main" id="{00000000-0008-0000-0100-00007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a:extLst>
            <a:ext uri="{FF2B5EF4-FFF2-40B4-BE49-F238E27FC236}">
              <a16:creationId xmlns:a16="http://schemas.microsoft.com/office/drawing/2014/main" id="{00000000-0008-0000-0100-00007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a:extLst>
            <a:ext uri="{FF2B5EF4-FFF2-40B4-BE49-F238E27FC236}">
              <a16:creationId xmlns:a16="http://schemas.microsoft.com/office/drawing/2014/main" id="{00000000-0008-0000-0100-00007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a:extLst>
            <a:ext uri="{FF2B5EF4-FFF2-40B4-BE49-F238E27FC236}">
              <a16:creationId xmlns:a16="http://schemas.microsoft.com/office/drawing/2014/main" id="{00000000-0008-0000-0100-00007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a:extLst>
            <a:ext uri="{FF2B5EF4-FFF2-40B4-BE49-F238E27FC236}">
              <a16:creationId xmlns:a16="http://schemas.microsoft.com/office/drawing/2014/main" id="{00000000-0008-0000-0100-00007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a:extLst>
            <a:ext uri="{FF2B5EF4-FFF2-40B4-BE49-F238E27FC236}">
              <a16:creationId xmlns:a16="http://schemas.microsoft.com/office/drawing/2014/main" id="{00000000-0008-0000-0100-00007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a:extLst>
            <a:ext uri="{FF2B5EF4-FFF2-40B4-BE49-F238E27FC236}">
              <a16:creationId xmlns:a16="http://schemas.microsoft.com/office/drawing/2014/main" id="{00000000-0008-0000-0100-00007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a:extLst>
            <a:ext uri="{FF2B5EF4-FFF2-40B4-BE49-F238E27FC236}">
              <a16:creationId xmlns:a16="http://schemas.microsoft.com/office/drawing/2014/main" id="{00000000-0008-0000-0100-00007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a:extLst>
            <a:ext uri="{FF2B5EF4-FFF2-40B4-BE49-F238E27FC236}">
              <a16:creationId xmlns:a16="http://schemas.microsoft.com/office/drawing/2014/main" id="{00000000-0008-0000-0100-00007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a:extLst>
            <a:ext uri="{FF2B5EF4-FFF2-40B4-BE49-F238E27FC236}">
              <a16:creationId xmlns:a16="http://schemas.microsoft.com/office/drawing/2014/main" id="{00000000-0008-0000-0100-00008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a:extLst>
            <a:ext uri="{FF2B5EF4-FFF2-40B4-BE49-F238E27FC236}">
              <a16:creationId xmlns:a16="http://schemas.microsoft.com/office/drawing/2014/main" id="{00000000-0008-0000-0100-00008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a:extLst>
            <a:ext uri="{FF2B5EF4-FFF2-40B4-BE49-F238E27FC236}">
              <a16:creationId xmlns:a16="http://schemas.microsoft.com/office/drawing/2014/main" id="{00000000-0008-0000-0100-00008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a:extLst>
            <a:ext uri="{FF2B5EF4-FFF2-40B4-BE49-F238E27FC236}">
              <a16:creationId xmlns:a16="http://schemas.microsoft.com/office/drawing/2014/main" id="{00000000-0008-0000-0100-00008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a:extLst>
            <a:ext uri="{FF2B5EF4-FFF2-40B4-BE49-F238E27FC236}">
              <a16:creationId xmlns:a16="http://schemas.microsoft.com/office/drawing/2014/main" id="{00000000-0008-0000-0100-00008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a:extLst>
            <a:ext uri="{FF2B5EF4-FFF2-40B4-BE49-F238E27FC236}">
              <a16:creationId xmlns:a16="http://schemas.microsoft.com/office/drawing/2014/main" id="{00000000-0008-0000-0100-00008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a:extLst>
            <a:ext uri="{FF2B5EF4-FFF2-40B4-BE49-F238E27FC236}">
              <a16:creationId xmlns:a16="http://schemas.microsoft.com/office/drawing/2014/main" id="{00000000-0008-0000-0100-00008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a:extLst>
            <a:ext uri="{FF2B5EF4-FFF2-40B4-BE49-F238E27FC236}">
              <a16:creationId xmlns:a16="http://schemas.microsoft.com/office/drawing/2014/main" id="{00000000-0008-0000-0100-00008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a:extLst>
            <a:ext uri="{FF2B5EF4-FFF2-40B4-BE49-F238E27FC236}">
              <a16:creationId xmlns:a16="http://schemas.microsoft.com/office/drawing/2014/main" id="{00000000-0008-0000-0100-00008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a:extLst>
            <a:ext uri="{FF2B5EF4-FFF2-40B4-BE49-F238E27FC236}">
              <a16:creationId xmlns:a16="http://schemas.microsoft.com/office/drawing/2014/main" id="{00000000-0008-0000-0100-00008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a:extLst>
            <a:ext uri="{FF2B5EF4-FFF2-40B4-BE49-F238E27FC236}">
              <a16:creationId xmlns:a16="http://schemas.microsoft.com/office/drawing/2014/main" id="{00000000-0008-0000-0100-00008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a:extLst>
            <a:ext uri="{FF2B5EF4-FFF2-40B4-BE49-F238E27FC236}">
              <a16:creationId xmlns:a16="http://schemas.microsoft.com/office/drawing/2014/main" id="{00000000-0008-0000-0100-00008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a:extLst>
            <a:ext uri="{FF2B5EF4-FFF2-40B4-BE49-F238E27FC236}">
              <a16:creationId xmlns:a16="http://schemas.microsoft.com/office/drawing/2014/main" id="{00000000-0008-0000-0100-00008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a:extLst>
            <a:ext uri="{FF2B5EF4-FFF2-40B4-BE49-F238E27FC236}">
              <a16:creationId xmlns:a16="http://schemas.microsoft.com/office/drawing/2014/main" id="{00000000-0008-0000-0100-00008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a:extLst>
            <a:ext uri="{FF2B5EF4-FFF2-40B4-BE49-F238E27FC236}">
              <a16:creationId xmlns:a16="http://schemas.microsoft.com/office/drawing/2014/main" id="{00000000-0008-0000-0100-00008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a:extLst>
            <a:ext uri="{FF2B5EF4-FFF2-40B4-BE49-F238E27FC236}">
              <a16:creationId xmlns:a16="http://schemas.microsoft.com/office/drawing/2014/main" id="{00000000-0008-0000-0100-00008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a:extLst>
            <a:ext uri="{FF2B5EF4-FFF2-40B4-BE49-F238E27FC236}">
              <a16:creationId xmlns:a16="http://schemas.microsoft.com/office/drawing/2014/main" id="{00000000-0008-0000-0100-00009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a:extLst>
            <a:ext uri="{FF2B5EF4-FFF2-40B4-BE49-F238E27FC236}">
              <a16:creationId xmlns:a16="http://schemas.microsoft.com/office/drawing/2014/main" id="{00000000-0008-0000-0100-00009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a:extLst>
            <a:ext uri="{FF2B5EF4-FFF2-40B4-BE49-F238E27FC236}">
              <a16:creationId xmlns:a16="http://schemas.microsoft.com/office/drawing/2014/main" id="{00000000-0008-0000-0100-00009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a:extLst>
            <a:ext uri="{FF2B5EF4-FFF2-40B4-BE49-F238E27FC236}">
              <a16:creationId xmlns:a16="http://schemas.microsoft.com/office/drawing/2014/main" id="{00000000-0008-0000-0100-00009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a:extLst>
            <a:ext uri="{FF2B5EF4-FFF2-40B4-BE49-F238E27FC236}">
              <a16:creationId xmlns:a16="http://schemas.microsoft.com/office/drawing/2014/main" id="{00000000-0008-0000-0100-00009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a:extLst>
            <a:ext uri="{FF2B5EF4-FFF2-40B4-BE49-F238E27FC236}">
              <a16:creationId xmlns:a16="http://schemas.microsoft.com/office/drawing/2014/main" id="{00000000-0008-0000-0100-00009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a:extLst>
            <a:ext uri="{FF2B5EF4-FFF2-40B4-BE49-F238E27FC236}">
              <a16:creationId xmlns:a16="http://schemas.microsoft.com/office/drawing/2014/main" id="{00000000-0008-0000-0100-00009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a:extLst>
            <a:ext uri="{FF2B5EF4-FFF2-40B4-BE49-F238E27FC236}">
              <a16:creationId xmlns:a16="http://schemas.microsoft.com/office/drawing/2014/main" id="{00000000-0008-0000-0100-00009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a:extLst>
            <a:ext uri="{FF2B5EF4-FFF2-40B4-BE49-F238E27FC236}">
              <a16:creationId xmlns:a16="http://schemas.microsoft.com/office/drawing/2014/main" id="{00000000-0008-0000-0100-00009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a:extLst>
            <a:ext uri="{FF2B5EF4-FFF2-40B4-BE49-F238E27FC236}">
              <a16:creationId xmlns:a16="http://schemas.microsoft.com/office/drawing/2014/main" id="{00000000-0008-0000-0100-000099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a:extLst>
            <a:ext uri="{FF2B5EF4-FFF2-40B4-BE49-F238E27FC236}">
              <a16:creationId xmlns:a16="http://schemas.microsoft.com/office/drawing/2014/main" id="{00000000-0008-0000-0100-00009A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a:extLst>
            <a:ext uri="{FF2B5EF4-FFF2-40B4-BE49-F238E27FC236}">
              <a16:creationId xmlns:a16="http://schemas.microsoft.com/office/drawing/2014/main" id="{00000000-0008-0000-0100-00009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a:extLst>
            <a:ext uri="{FF2B5EF4-FFF2-40B4-BE49-F238E27FC236}">
              <a16:creationId xmlns:a16="http://schemas.microsoft.com/office/drawing/2014/main" id="{00000000-0008-0000-0100-00009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a:extLst>
            <a:ext uri="{FF2B5EF4-FFF2-40B4-BE49-F238E27FC236}">
              <a16:creationId xmlns:a16="http://schemas.microsoft.com/office/drawing/2014/main" id="{00000000-0008-0000-0100-00009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a:extLst>
            <a:ext uri="{FF2B5EF4-FFF2-40B4-BE49-F238E27FC236}">
              <a16:creationId xmlns:a16="http://schemas.microsoft.com/office/drawing/2014/main" id="{00000000-0008-0000-0100-00009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a:extLst>
            <a:ext uri="{FF2B5EF4-FFF2-40B4-BE49-F238E27FC236}">
              <a16:creationId xmlns:a16="http://schemas.microsoft.com/office/drawing/2014/main" id="{00000000-0008-0000-0100-00009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a:extLst>
            <a:ext uri="{FF2B5EF4-FFF2-40B4-BE49-F238E27FC236}">
              <a16:creationId xmlns:a16="http://schemas.microsoft.com/office/drawing/2014/main" id="{00000000-0008-0000-0100-0000A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a:extLst>
            <a:ext uri="{FF2B5EF4-FFF2-40B4-BE49-F238E27FC236}">
              <a16:creationId xmlns:a16="http://schemas.microsoft.com/office/drawing/2014/main" id="{00000000-0008-0000-0100-0000A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a:extLst>
            <a:ext uri="{FF2B5EF4-FFF2-40B4-BE49-F238E27FC236}">
              <a16:creationId xmlns:a16="http://schemas.microsoft.com/office/drawing/2014/main" id="{00000000-0008-0000-0100-0000A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a:extLst>
            <a:ext uri="{FF2B5EF4-FFF2-40B4-BE49-F238E27FC236}">
              <a16:creationId xmlns:a16="http://schemas.microsoft.com/office/drawing/2014/main" id="{00000000-0008-0000-0100-0000A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a:extLst>
            <a:ext uri="{FF2B5EF4-FFF2-40B4-BE49-F238E27FC236}">
              <a16:creationId xmlns:a16="http://schemas.microsoft.com/office/drawing/2014/main" id="{00000000-0008-0000-0100-0000A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a:extLst>
            <a:ext uri="{FF2B5EF4-FFF2-40B4-BE49-F238E27FC236}">
              <a16:creationId xmlns:a16="http://schemas.microsoft.com/office/drawing/2014/main" id="{00000000-0008-0000-0100-0000A5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a:extLst>
            <a:ext uri="{FF2B5EF4-FFF2-40B4-BE49-F238E27FC236}">
              <a16:creationId xmlns:a16="http://schemas.microsoft.com/office/drawing/2014/main" id="{00000000-0008-0000-0100-0000A6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a:extLst>
            <a:ext uri="{FF2B5EF4-FFF2-40B4-BE49-F238E27FC236}">
              <a16:creationId xmlns:a16="http://schemas.microsoft.com/office/drawing/2014/main" id="{00000000-0008-0000-0100-0000A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a:extLst>
            <a:ext uri="{FF2B5EF4-FFF2-40B4-BE49-F238E27FC236}">
              <a16:creationId xmlns:a16="http://schemas.microsoft.com/office/drawing/2014/main" id="{00000000-0008-0000-0100-0000A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a:extLst>
            <a:ext uri="{FF2B5EF4-FFF2-40B4-BE49-F238E27FC236}">
              <a16:creationId xmlns:a16="http://schemas.microsoft.com/office/drawing/2014/main" id="{00000000-0008-0000-0100-0000A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a:extLst>
            <a:ext uri="{FF2B5EF4-FFF2-40B4-BE49-F238E27FC236}">
              <a16:creationId xmlns:a16="http://schemas.microsoft.com/office/drawing/2014/main" id="{00000000-0008-0000-0100-0000A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a:extLst>
            <a:ext uri="{FF2B5EF4-FFF2-40B4-BE49-F238E27FC236}">
              <a16:creationId xmlns:a16="http://schemas.microsoft.com/office/drawing/2014/main" id="{00000000-0008-0000-0100-0000A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a:extLst>
            <a:ext uri="{FF2B5EF4-FFF2-40B4-BE49-F238E27FC236}">
              <a16:creationId xmlns:a16="http://schemas.microsoft.com/office/drawing/2014/main" id="{00000000-0008-0000-0100-0000A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a:extLst>
            <a:ext uri="{FF2B5EF4-FFF2-40B4-BE49-F238E27FC236}">
              <a16:creationId xmlns:a16="http://schemas.microsoft.com/office/drawing/2014/main" id="{00000000-0008-0000-0100-0000AD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a:extLst>
            <a:ext uri="{FF2B5EF4-FFF2-40B4-BE49-F238E27FC236}">
              <a16:creationId xmlns:a16="http://schemas.microsoft.com/office/drawing/2014/main" id="{00000000-0008-0000-0100-0000AE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a:extLst>
            <a:ext uri="{FF2B5EF4-FFF2-40B4-BE49-F238E27FC236}">
              <a16:creationId xmlns:a16="http://schemas.microsoft.com/office/drawing/2014/main" id="{00000000-0008-0000-0100-0000A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a:extLst>
            <a:ext uri="{FF2B5EF4-FFF2-40B4-BE49-F238E27FC236}">
              <a16:creationId xmlns:a16="http://schemas.microsoft.com/office/drawing/2014/main" id="{00000000-0008-0000-0100-0000B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a:extLst>
            <a:ext uri="{FF2B5EF4-FFF2-40B4-BE49-F238E27FC236}">
              <a16:creationId xmlns:a16="http://schemas.microsoft.com/office/drawing/2014/main" id="{00000000-0008-0000-0100-0000B1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a:extLst>
            <a:ext uri="{FF2B5EF4-FFF2-40B4-BE49-F238E27FC236}">
              <a16:creationId xmlns:a16="http://schemas.microsoft.com/office/drawing/2014/main" id="{00000000-0008-0000-0100-0000B2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a:extLst>
            <a:ext uri="{FF2B5EF4-FFF2-40B4-BE49-F238E27FC236}">
              <a16:creationId xmlns:a16="http://schemas.microsoft.com/office/drawing/2014/main" id="{00000000-0008-0000-0100-0000B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a:extLst>
            <a:ext uri="{FF2B5EF4-FFF2-40B4-BE49-F238E27FC236}">
              <a16:creationId xmlns:a16="http://schemas.microsoft.com/office/drawing/2014/main" id="{00000000-0008-0000-0100-0000B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a:extLst>
            <a:ext uri="{FF2B5EF4-FFF2-40B4-BE49-F238E27FC236}">
              <a16:creationId xmlns:a16="http://schemas.microsoft.com/office/drawing/2014/main" id="{00000000-0008-0000-0100-0000B5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a:extLst>
            <a:ext uri="{FF2B5EF4-FFF2-40B4-BE49-F238E27FC236}">
              <a16:creationId xmlns:a16="http://schemas.microsoft.com/office/drawing/2014/main" id="{00000000-0008-0000-0100-0000B6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a:extLst>
            <a:ext uri="{FF2B5EF4-FFF2-40B4-BE49-F238E27FC236}">
              <a16:creationId xmlns:a16="http://schemas.microsoft.com/office/drawing/2014/main" id="{00000000-0008-0000-0100-0000B7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a:extLst>
            <a:ext uri="{FF2B5EF4-FFF2-40B4-BE49-F238E27FC236}">
              <a16:creationId xmlns:a16="http://schemas.microsoft.com/office/drawing/2014/main" id="{00000000-0008-0000-0100-0000B8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a:extLst>
            <a:ext uri="{FF2B5EF4-FFF2-40B4-BE49-F238E27FC236}">
              <a16:creationId xmlns:a16="http://schemas.microsoft.com/office/drawing/2014/main" id="{00000000-0008-0000-0100-0000B9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a:extLst>
            <a:ext uri="{FF2B5EF4-FFF2-40B4-BE49-F238E27FC236}">
              <a16:creationId xmlns:a16="http://schemas.microsoft.com/office/drawing/2014/main" id="{00000000-0008-0000-0100-0000BA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a:extLst>
            <a:ext uri="{FF2B5EF4-FFF2-40B4-BE49-F238E27FC236}">
              <a16:creationId xmlns:a16="http://schemas.microsoft.com/office/drawing/2014/main" id="{00000000-0008-0000-0100-0000BB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a:extLst>
            <a:ext uri="{FF2B5EF4-FFF2-40B4-BE49-F238E27FC236}">
              <a16:creationId xmlns:a16="http://schemas.microsoft.com/office/drawing/2014/main" id="{00000000-0008-0000-0100-0000BC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a:extLst>
            <a:ext uri="{FF2B5EF4-FFF2-40B4-BE49-F238E27FC236}">
              <a16:creationId xmlns:a16="http://schemas.microsoft.com/office/drawing/2014/main" id="{00000000-0008-0000-0100-0000BD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a:extLst>
            <a:ext uri="{FF2B5EF4-FFF2-40B4-BE49-F238E27FC236}">
              <a16:creationId xmlns:a16="http://schemas.microsoft.com/office/drawing/2014/main" id="{00000000-0008-0000-0100-0000BE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a:extLst>
            <a:ext uri="{FF2B5EF4-FFF2-40B4-BE49-F238E27FC236}">
              <a16:creationId xmlns:a16="http://schemas.microsoft.com/office/drawing/2014/main" id="{00000000-0008-0000-0100-0000BF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a:extLst>
            <a:ext uri="{FF2B5EF4-FFF2-40B4-BE49-F238E27FC236}">
              <a16:creationId xmlns:a16="http://schemas.microsoft.com/office/drawing/2014/main" id="{00000000-0008-0000-0100-0000C0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a:extLst>
            <a:ext uri="{FF2B5EF4-FFF2-40B4-BE49-F238E27FC236}">
              <a16:creationId xmlns:a16="http://schemas.microsoft.com/office/drawing/2014/main" id="{00000000-0008-0000-0100-0000C1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a:extLst>
            <a:ext uri="{FF2B5EF4-FFF2-40B4-BE49-F238E27FC236}">
              <a16:creationId xmlns:a16="http://schemas.microsoft.com/office/drawing/2014/main" id="{00000000-0008-0000-0100-0000C2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a:extLst>
            <a:ext uri="{FF2B5EF4-FFF2-40B4-BE49-F238E27FC236}">
              <a16:creationId xmlns:a16="http://schemas.microsoft.com/office/drawing/2014/main" id="{00000000-0008-0000-0100-0000C3020000}"/>
            </a:ext>
          </a:extLst>
        </xdr:cNvPr>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a:extLst>
            <a:ext uri="{FF2B5EF4-FFF2-40B4-BE49-F238E27FC236}">
              <a16:creationId xmlns:a16="http://schemas.microsoft.com/office/drawing/2014/main" id="{00000000-0008-0000-0100-0000C4020000}"/>
            </a:ext>
          </a:extLst>
        </xdr:cNvPr>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4"/>
  <sheetViews>
    <sheetView tabSelected="1" workbookViewId="0">
      <selection activeCell="A3" sqref="A3"/>
    </sheetView>
  </sheetViews>
  <sheetFormatPr defaultColWidth="8.7109375" defaultRowHeight="15" x14ac:dyDescent="0.25"/>
  <cols>
    <col min="1" max="1" width="147" customWidth="1"/>
  </cols>
  <sheetData>
    <row r="1" spans="1:1" x14ac:dyDescent="0.25">
      <c r="A1" s="240" t="s">
        <v>115</v>
      </c>
    </row>
    <row r="2" spans="1:1" x14ac:dyDescent="0.25">
      <c r="A2" s="241" t="s">
        <v>116</v>
      </c>
    </row>
    <row r="3" spans="1:1" ht="15.75" thickBot="1" x14ac:dyDescent="0.3">
      <c r="A3" s="242" t="s">
        <v>117</v>
      </c>
    </row>
    <row r="4" spans="1:1" x14ac:dyDescent="0.25">
      <c r="A4" s="245"/>
    </row>
    <row r="5" spans="1:1" x14ac:dyDescent="0.25">
      <c r="A5" s="246" t="s">
        <v>118</v>
      </c>
    </row>
    <row r="6" spans="1:1" x14ac:dyDescent="0.25">
      <c r="A6" s="291" t="s">
        <v>119</v>
      </c>
    </row>
    <row r="7" spans="1:1" ht="8.25" customHeight="1" x14ac:dyDescent="0.25">
      <c r="A7" s="247"/>
    </row>
    <row r="8" spans="1:1" x14ac:dyDescent="0.25">
      <c r="A8" s="245" t="s">
        <v>120</v>
      </c>
    </row>
    <row r="9" spans="1:1" x14ac:dyDescent="0.25">
      <c r="A9" s="248" t="s">
        <v>189</v>
      </c>
    </row>
    <row r="10" spans="1:1" x14ac:dyDescent="0.25">
      <c r="A10" s="248" t="s">
        <v>121</v>
      </c>
    </row>
    <row r="11" spans="1:1" x14ac:dyDescent="0.25">
      <c r="A11" s="248" t="s">
        <v>185</v>
      </c>
    </row>
    <row r="12" spans="1:1" x14ac:dyDescent="0.25">
      <c r="A12" s="245"/>
    </row>
    <row r="13" spans="1:1" x14ac:dyDescent="0.25">
      <c r="A13" s="291" t="s">
        <v>122</v>
      </c>
    </row>
    <row r="14" spans="1:1" ht="10.5" customHeight="1" x14ac:dyDescent="0.25">
      <c r="A14" s="247"/>
    </row>
    <row r="15" spans="1:1" ht="30.75" customHeight="1" x14ac:dyDescent="0.25">
      <c r="A15" s="294" t="s">
        <v>205</v>
      </c>
    </row>
    <row r="16" spans="1:1" ht="42" customHeight="1" x14ac:dyDescent="0.25">
      <c r="A16" s="294" t="s">
        <v>208</v>
      </c>
    </row>
    <row r="17" spans="1:1" ht="77.25" customHeight="1" x14ac:dyDescent="0.25">
      <c r="A17" s="374" t="s">
        <v>210</v>
      </c>
    </row>
    <row r="18" spans="1:1" ht="18" customHeight="1" x14ac:dyDescent="0.25">
      <c r="A18" s="248" t="s">
        <v>123</v>
      </c>
    </row>
    <row r="19" spans="1:1" ht="29.25" x14ac:dyDescent="0.25">
      <c r="A19" s="249" t="s">
        <v>199</v>
      </c>
    </row>
    <row r="20" spans="1:1" ht="16.5" customHeight="1" x14ac:dyDescent="0.25">
      <c r="A20" s="248" t="s">
        <v>177</v>
      </c>
    </row>
    <row r="21" spans="1:1" x14ac:dyDescent="0.25">
      <c r="A21" s="248"/>
    </row>
    <row r="22" spans="1:1" ht="15.75" x14ac:dyDescent="0.25">
      <c r="A22" s="284" t="s">
        <v>124</v>
      </c>
    </row>
    <row r="23" spans="1:1" ht="9" customHeight="1" x14ac:dyDescent="0.25">
      <c r="A23" s="248"/>
    </row>
    <row r="24" spans="1:1" x14ac:dyDescent="0.25">
      <c r="A24" s="248" t="s">
        <v>200</v>
      </c>
    </row>
    <row r="25" spans="1:1" x14ac:dyDescent="0.25">
      <c r="A25" s="247"/>
    </row>
    <row r="26" spans="1:1" ht="15.75" x14ac:dyDescent="0.25">
      <c r="A26" s="285" t="s">
        <v>171</v>
      </c>
    </row>
    <row r="27" spans="1:1" ht="9.75" customHeight="1" x14ac:dyDescent="0.25">
      <c r="A27" s="248"/>
    </row>
    <row r="28" spans="1:1" ht="18" customHeight="1" x14ac:dyDescent="0.25">
      <c r="A28" s="248" t="s">
        <v>125</v>
      </c>
    </row>
    <row r="29" spans="1:1" ht="29.25" x14ac:dyDescent="0.25">
      <c r="A29" s="249" t="s">
        <v>168</v>
      </c>
    </row>
    <row r="30" spans="1:1" ht="33.75" customHeight="1" x14ac:dyDescent="0.25">
      <c r="A30" s="248" t="s">
        <v>126</v>
      </c>
    </row>
    <row r="31" spans="1:1" ht="13.5" customHeight="1" x14ac:dyDescent="0.25">
      <c r="A31" s="248"/>
    </row>
    <row r="32" spans="1:1" x14ac:dyDescent="0.25">
      <c r="A32" s="298" t="s">
        <v>192</v>
      </c>
    </row>
    <row r="33" spans="1:1" x14ac:dyDescent="0.25">
      <c r="A33" s="251" t="s">
        <v>169</v>
      </c>
    </row>
    <row r="34" spans="1:1" x14ac:dyDescent="0.25">
      <c r="A34" s="251"/>
    </row>
    <row r="35" spans="1:1" s="293" customFormat="1" ht="29.25" x14ac:dyDescent="0.25">
      <c r="A35" s="299" t="s">
        <v>193</v>
      </c>
    </row>
    <row r="36" spans="1:1" ht="8.25" customHeight="1" x14ac:dyDescent="0.25">
      <c r="A36" s="260"/>
    </row>
    <row r="37" spans="1:1" x14ac:dyDescent="0.25">
      <c r="A37" s="246" t="s">
        <v>127</v>
      </c>
    </row>
    <row r="38" spans="1:1" ht="15" customHeight="1" x14ac:dyDescent="0.25">
      <c r="A38" s="264" t="s">
        <v>128</v>
      </c>
    </row>
    <row r="39" spans="1:1" x14ac:dyDescent="0.25">
      <c r="A39" s="261" t="s">
        <v>178</v>
      </c>
    </row>
    <row r="40" spans="1:1" x14ac:dyDescent="0.25">
      <c r="A40" s="261" t="s">
        <v>179</v>
      </c>
    </row>
    <row r="41" spans="1:1" x14ac:dyDescent="0.25">
      <c r="A41" s="261" t="s">
        <v>180</v>
      </c>
    </row>
    <row r="42" spans="1:1" x14ac:dyDescent="0.25">
      <c r="A42" s="262" t="s">
        <v>181</v>
      </c>
    </row>
    <row r="43" spans="1:1" x14ac:dyDescent="0.25">
      <c r="A43" s="263" t="s">
        <v>182</v>
      </c>
    </row>
    <row r="44" spans="1:1" x14ac:dyDescent="0.25">
      <c r="A44" s="263" t="s">
        <v>183</v>
      </c>
    </row>
    <row r="45" spans="1:1" x14ac:dyDescent="0.25">
      <c r="A45" s="261" t="s">
        <v>184</v>
      </c>
    </row>
    <row r="46" spans="1:1" ht="8.25" customHeight="1" x14ac:dyDescent="0.25">
      <c r="A46" s="250"/>
    </row>
    <row r="47" spans="1:1" ht="46.5" customHeight="1" x14ac:dyDescent="0.25">
      <c r="A47" s="306" t="s">
        <v>198</v>
      </c>
    </row>
    <row r="48" spans="1:1" x14ac:dyDescent="0.25">
      <c r="A48" s="265"/>
    </row>
    <row r="49" spans="1:1" x14ac:dyDescent="0.25">
      <c r="A49" s="250" t="s">
        <v>129</v>
      </c>
    </row>
    <row r="50" spans="1:1" x14ac:dyDescent="0.25">
      <c r="A50" s="247"/>
    </row>
    <row r="51" spans="1:1" x14ac:dyDescent="0.25">
      <c r="A51" s="247" t="s">
        <v>130</v>
      </c>
    </row>
    <row r="52" spans="1:1" ht="29.25" x14ac:dyDescent="0.25">
      <c r="A52" s="252" t="s">
        <v>131</v>
      </c>
    </row>
    <row r="53" spans="1:1" ht="29.25" x14ac:dyDescent="0.25">
      <c r="A53" s="294" t="s">
        <v>194</v>
      </c>
    </row>
    <row r="54" spans="1:1" x14ac:dyDescent="0.25">
      <c r="A54" s="248"/>
    </row>
    <row r="55" spans="1:1" x14ac:dyDescent="0.25">
      <c r="A55" s="253" t="s">
        <v>132</v>
      </c>
    </row>
    <row r="56" spans="1:1" x14ac:dyDescent="0.25">
      <c r="A56" s="254" t="s">
        <v>133</v>
      </c>
    </row>
    <row r="57" spans="1:1" ht="18" customHeight="1" x14ac:dyDescent="0.25">
      <c r="A57" s="300" t="s">
        <v>195</v>
      </c>
    </row>
    <row r="58" spans="1:1" x14ac:dyDescent="0.25">
      <c r="A58" s="247"/>
    </row>
    <row r="59" spans="1:1" x14ac:dyDescent="0.25">
      <c r="A59" s="247" t="s">
        <v>134</v>
      </c>
    </row>
    <row r="60" spans="1:1" x14ac:dyDescent="0.25">
      <c r="A60" s="248" t="s">
        <v>135</v>
      </c>
    </row>
    <row r="61" spans="1:1" x14ac:dyDescent="0.25">
      <c r="A61" s="245"/>
    </row>
    <row r="62" spans="1:1" ht="15.75" x14ac:dyDescent="0.25">
      <c r="A62" s="305" t="s">
        <v>170</v>
      </c>
    </row>
    <row r="63" spans="1:1" ht="12.75" customHeight="1" x14ac:dyDescent="0.25">
      <c r="A63" s="245"/>
    </row>
    <row r="64" spans="1:1" ht="58.5" customHeight="1" x14ac:dyDescent="0.25">
      <c r="A64" s="249" t="s">
        <v>136</v>
      </c>
    </row>
    <row r="65" spans="1:1" ht="29.25" x14ac:dyDescent="0.25">
      <c r="A65" s="255" t="s">
        <v>137</v>
      </c>
    </row>
    <row r="66" spans="1:1" ht="18" customHeight="1" x14ac:dyDescent="0.25">
      <c r="A66" s="255" t="s">
        <v>138</v>
      </c>
    </row>
    <row r="67" spans="1:1" ht="18" customHeight="1" x14ac:dyDescent="0.25">
      <c r="A67" s="255" t="s">
        <v>139</v>
      </c>
    </row>
    <row r="68" spans="1:1" ht="18" customHeight="1" x14ac:dyDescent="0.25">
      <c r="A68" s="255" t="s">
        <v>140</v>
      </c>
    </row>
    <row r="69" spans="1:1" x14ac:dyDescent="0.25">
      <c r="A69" s="255" t="s">
        <v>141</v>
      </c>
    </row>
    <row r="70" spans="1:1" ht="18" customHeight="1" x14ac:dyDescent="0.25">
      <c r="A70" s="255" t="s">
        <v>142</v>
      </c>
    </row>
    <row r="71" spans="1:1" ht="18" customHeight="1" x14ac:dyDescent="0.25">
      <c r="A71" s="255" t="s">
        <v>143</v>
      </c>
    </row>
    <row r="72" spans="1:1" ht="18" customHeight="1" x14ac:dyDescent="0.25">
      <c r="A72" s="255" t="s">
        <v>144</v>
      </c>
    </row>
    <row r="73" spans="1:1" ht="18" customHeight="1" x14ac:dyDescent="0.25">
      <c r="A73" s="255" t="s">
        <v>145</v>
      </c>
    </row>
    <row r="74" spans="1:1" ht="28.5" x14ac:dyDescent="0.25">
      <c r="A74" s="256" t="s">
        <v>146</v>
      </c>
    </row>
    <row r="75" spans="1:1" ht="18" customHeight="1" x14ac:dyDescent="0.25">
      <c r="A75" s="256" t="s">
        <v>147</v>
      </c>
    </row>
    <row r="76" spans="1:1" ht="18" customHeight="1" x14ac:dyDescent="0.25">
      <c r="A76" s="255" t="s">
        <v>148</v>
      </c>
    </row>
    <row r="77" spans="1:1" ht="18" customHeight="1" x14ac:dyDescent="0.25">
      <c r="A77" s="256" t="s">
        <v>149</v>
      </c>
    </row>
    <row r="78" spans="1:1" ht="18" customHeight="1" x14ac:dyDescent="0.25">
      <c r="A78" s="256" t="s">
        <v>150</v>
      </c>
    </row>
    <row r="79" spans="1:1" ht="38.25" customHeight="1" x14ac:dyDescent="0.25">
      <c r="A79" s="255" t="s">
        <v>151</v>
      </c>
    </row>
    <row r="80" spans="1:1" ht="18" customHeight="1" x14ac:dyDescent="0.25">
      <c r="A80" s="255" t="s">
        <v>152</v>
      </c>
    </row>
    <row r="81" spans="1:1" ht="18" customHeight="1" x14ac:dyDescent="0.25">
      <c r="A81" s="257" t="s">
        <v>153</v>
      </c>
    </row>
    <row r="82" spans="1:1" ht="18" customHeight="1" x14ac:dyDescent="0.25">
      <c r="A82" s="257" t="s">
        <v>154</v>
      </c>
    </row>
    <row r="83" spans="1:1" ht="18" customHeight="1" x14ac:dyDescent="0.25">
      <c r="A83" s="258" t="s">
        <v>186</v>
      </c>
    </row>
    <row r="84" spans="1:1" ht="18" customHeight="1" x14ac:dyDescent="0.25">
      <c r="A84" s="255"/>
    </row>
    <row r="85" spans="1:1" ht="19.5" customHeight="1" x14ac:dyDescent="0.25">
      <c r="A85" s="249" t="s">
        <v>155</v>
      </c>
    </row>
    <row r="86" spans="1:1" x14ac:dyDescent="0.25">
      <c r="A86" s="245"/>
    </row>
    <row r="87" spans="1:1" ht="15.75" x14ac:dyDescent="0.25">
      <c r="A87" s="277" t="s">
        <v>176</v>
      </c>
    </row>
    <row r="88" spans="1:1" ht="9.75" customHeight="1" x14ac:dyDescent="0.25">
      <c r="A88" s="245"/>
    </row>
    <row r="89" spans="1:1" ht="36" customHeight="1" x14ac:dyDescent="0.25">
      <c r="A89" s="249" t="s">
        <v>156</v>
      </c>
    </row>
    <row r="90" spans="1:1" ht="49.5" customHeight="1" x14ac:dyDescent="0.25">
      <c r="A90" s="249" t="s">
        <v>201</v>
      </c>
    </row>
    <row r="91" spans="1:1" ht="17.25" customHeight="1" x14ac:dyDescent="0.25">
      <c r="A91" s="249"/>
    </row>
    <row r="92" spans="1:1" ht="15.75" x14ac:dyDescent="0.25">
      <c r="A92" s="303" t="s">
        <v>197</v>
      </c>
    </row>
    <row r="93" spans="1:1" ht="9" customHeight="1" x14ac:dyDescent="0.25">
      <c r="A93" s="259"/>
    </row>
    <row r="94" spans="1:1" ht="18.75" customHeight="1" x14ac:dyDescent="0.25">
      <c r="A94" s="248" t="s">
        <v>209</v>
      </c>
    </row>
    <row r="95" spans="1:1" x14ac:dyDescent="0.25">
      <c r="A95" s="247"/>
    </row>
    <row r="96" spans="1:1" ht="15.75" x14ac:dyDescent="0.25">
      <c r="A96" s="276" t="s">
        <v>172</v>
      </c>
    </row>
    <row r="97" spans="1:1" ht="9" customHeight="1" x14ac:dyDescent="0.25">
      <c r="A97" s="259"/>
    </row>
    <row r="98" spans="1:1" ht="20.25" customHeight="1" x14ac:dyDescent="0.25">
      <c r="A98" s="248" t="s">
        <v>157</v>
      </c>
    </row>
    <row r="99" spans="1:1" ht="22.5" customHeight="1" x14ac:dyDescent="0.25">
      <c r="A99" s="245" t="s">
        <v>175</v>
      </c>
    </row>
    <row r="100" spans="1:1" x14ac:dyDescent="0.25">
      <c r="A100" s="259"/>
    </row>
    <row r="101" spans="1:1" ht="32.450000000000003" customHeight="1" x14ac:dyDescent="0.25"/>
    <row r="102" spans="1:1" x14ac:dyDescent="0.25">
      <c r="A102" s="244"/>
    </row>
    <row r="103" spans="1:1" x14ac:dyDescent="0.25">
      <c r="A103" s="243"/>
    </row>
    <row r="104" spans="1:1" x14ac:dyDescent="0.25">
      <c r="A104" s="24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6" tint="0.79998168889431442"/>
    <pageSetUpPr fitToPage="1"/>
  </sheetPr>
  <dimension ref="A1:T152"/>
  <sheetViews>
    <sheetView zoomScale="80" zoomScaleNormal="80" workbookViewId="0">
      <selection activeCell="S17" sqref="S17"/>
    </sheetView>
  </sheetViews>
  <sheetFormatPr defaultColWidth="16.140625" defaultRowHeight="15" x14ac:dyDescent="0.2"/>
  <cols>
    <col min="1" max="1" width="116.85546875" style="1" customWidth="1"/>
    <col min="2" max="2" width="16.28515625" style="1" customWidth="1"/>
    <col min="3" max="3" width="22.7109375" style="14" customWidth="1"/>
    <col min="4" max="4" width="16.42578125" style="1" hidden="1" customWidth="1"/>
    <col min="5" max="5" width="32.28515625" style="1" hidden="1" customWidth="1"/>
    <col min="6" max="6" width="16.42578125" style="1" customWidth="1"/>
    <col min="7" max="7" width="30" style="1" customWidth="1"/>
    <col min="8" max="8" width="14.5703125" style="1" customWidth="1"/>
    <col min="9" max="9" width="33.7109375" style="1" customWidth="1"/>
    <col min="10" max="10" width="10.85546875" style="1" hidden="1" customWidth="1"/>
    <col min="11" max="11" width="14.7109375" style="1" hidden="1" customWidth="1"/>
    <col min="12" max="12" width="15.85546875" style="1" hidden="1" customWidth="1"/>
    <col min="13" max="13" width="28.42578125" style="1" hidden="1" customWidth="1"/>
    <col min="14" max="14" width="10.85546875" style="1" customWidth="1"/>
    <col min="15" max="15" width="14.7109375" style="1" customWidth="1"/>
    <col min="16" max="16" width="15.85546875" style="1" customWidth="1"/>
    <col min="17" max="17" width="28.42578125" style="1" customWidth="1"/>
    <col min="18" max="18" width="15" style="14" customWidth="1"/>
    <col min="19" max="19" width="30" style="14" customWidth="1"/>
    <col min="20" max="20" width="8.5703125" style="1" customWidth="1"/>
    <col min="21" max="21" width="16.140625" style="1" customWidth="1"/>
    <col min="22" max="16384" width="16.140625" style="1"/>
  </cols>
  <sheetData>
    <row r="1" spans="1:20" ht="20.25" x14ac:dyDescent="0.3">
      <c r="D1" s="307" t="s">
        <v>167</v>
      </c>
      <c r="E1" s="307"/>
      <c r="F1" s="307"/>
      <c r="G1" s="307"/>
      <c r="H1" s="70"/>
      <c r="J1" s="307"/>
      <c r="K1" s="307"/>
      <c r="L1" s="307"/>
      <c r="M1" s="307"/>
      <c r="N1" s="307"/>
      <c r="O1" s="307"/>
      <c r="P1" s="307"/>
      <c r="Q1" s="307"/>
    </row>
    <row r="2" spans="1:20" s="58" customFormat="1" ht="66.95" customHeight="1" x14ac:dyDescent="0.4">
      <c r="A2" s="297" t="s">
        <v>191</v>
      </c>
      <c r="B2" s="320" t="s">
        <v>159</v>
      </c>
      <c r="C2" s="320" t="s">
        <v>158</v>
      </c>
      <c r="D2" s="316" t="s">
        <v>165</v>
      </c>
      <c r="E2" s="317"/>
      <c r="F2" s="352" t="s">
        <v>206</v>
      </c>
      <c r="G2" s="353"/>
      <c r="H2" s="336" t="s">
        <v>203</v>
      </c>
      <c r="I2" s="337"/>
      <c r="J2" s="340"/>
      <c r="K2" s="341"/>
      <c r="L2" s="341"/>
      <c r="M2" s="342"/>
      <c r="N2" s="346" t="s">
        <v>204</v>
      </c>
      <c r="O2" s="347"/>
      <c r="P2" s="347"/>
      <c r="Q2" s="348"/>
      <c r="R2" s="308" t="s">
        <v>202</v>
      </c>
      <c r="S2" s="309"/>
    </row>
    <row r="3" spans="1:20" s="58" customFormat="1" ht="66" customHeight="1" x14ac:dyDescent="0.25">
      <c r="A3" s="323" t="s">
        <v>190</v>
      </c>
      <c r="B3" s="326"/>
      <c r="C3" s="321"/>
      <c r="D3" s="318" t="s">
        <v>166</v>
      </c>
      <c r="E3" s="319"/>
      <c r="F3" s="354"/>
      <c r="G3" s="355"/>
      <c r="H3" s="338"/>
      <c r="I3" s="339"/>
      <c r="J3" s="343"/>
      <c r="K3" s="344"/>
      <c r="L3" s="344"/>
      <c r="M3" s="345"/>
      <c r="N3" s="349"/>
      <c r="O3" s="350"/>
      <c r="P3" s="350"/>
      <c r="Q3" s="351"/>
      <c r="R3" s="310"/>
      <c r="S3" s="311"/>
    </row>
    <row r="4" spans="1:20" s="218" customFormat="1" ht="27.6" customHeight="1" x14ac:dyDescent="0.25">
      <c r="A4" s="324"/>
      <c r="B4" s="326"/>
      <c r="C4" s="321"/>
      <c r="D4" s="314" t="s">
        <v>5</v>
      </c>
      <c r="E4" s="315"/>
      <c r="F4" s="334" t="s">
        <v>65</v>
      </c>
      <c r="G4" s="335"/>
      <c r="H4" s="334" t="s">
        <v>65</v>
      </c>
      <c r="I4" s="335"/>
      <c r="J4" s="331"/>
      <c r="K4" s="332"/>
      <c r="L4" s="332"/>
      <c r="M4" s="333"/>
      <c r="N4" s="328" t="s">
        <v>187</v>
      </c>
      <c r="O4" s="329"/>
      <c r="P4" s="329"/>
      <c r="Q4" s="330"/>
      <c r="R4" s="312">
        <v>5700672</v>
      </c>
      <c r="S4" s="313"/>
    </row>
    <row r="5" spans="1:20" s="71" customFormat="1" ht="27.95" customHeight="1" x14ac:dyDescent="0.3">
      <c r="A5" s="325"/>
      <c r="B5" s="327"/>
      <c r="C5" s="322"/>
      <c r="D5" s="217" t="s">
        <v>6</v>
      </c>
      <c r="E5" s="219" t="s">
        <v>9</v>
      </c>
      <c r="F5" s="217" t="s">
        <v>6</v>
      </c>
      <c r="G5" s="219" t="s">
        <v>9</v>
      </c>
      <c r="H5" s="217" t="s">
        <v>6</v>
      </c>
      <c r="I5" s="217" t="s">
        <v>9</v>
      </c>
      <c r="J5" s="217" t="s">
        <v>6</v>
      </c>
      <c r="K5" s="217" t="s">
        <v>7</v>
      </c>
      <c r="L5" s="217" t="s">
        <v>8</v>
      </c>
      <c r="M5" s="217" t="s">
        <v>9</v>
      </c>
      <c r="N5" s="217" t="s">
        <v>6</v>
      </c>
      <c r="O5" s="217" t="s">
        <v>7</v>
      </c>
      <c r="P5" s="217" t="s">
        <v>8</v>
      </c>
      <c r="Q5" s="217" t="s">
        <v>9</v>
      </c>
      <c r="R5" s="216" t="s">
        <v>6</v>
      </c>
      <c r="S5" s="217" t="s">
        <v>9</v>
      </c>
    </row>
    <row r="6" spans="1:20" s="3" customFormat="1" ht="27.95" customHeight="1" x14ac:dyDescent="0.25">
      <c r="A6" s="78"/>
      <c r="B6" s="79"/>
      <c r="C6" s="79"/>
      <c r="D6" s="76"/>
      <c r="E6" s="77"/>
      <c r="F6" s="76"/>
      <c r="G6" s="77"/>
      <c r="H6" s="77"/>
      <c r="I6" s="77"/>
      <c r="J6" s="77"/>
      <c r="K6" s="77"/>
      <c r="L6" s="77"/>
      <c r="M6" s="77"/>
      <c r="N6" s="77"/>
      <c r="O6" s="77"/>
      <c r="P6" s="77"/>
      <c r="Q6" s="77"/>
      <c r="R6" s="76"/>
      <c r="S6" s="239"/>
    </row>
    <row r="7" spans="1:20" ht="36" customHeight="1" x14ac:dyDescent="0.2">
      <c r="A7" s="169" t="s">
        <v>89</v>
      </c>
      <c r="B7" s="170"/>
      <c r="C7" s="170"/>
      <c r="D7" s="170"/>
      <c r="E7" s="170"/>
      <c r="F7" s="170"/>
      <c r="G7" s="170"/>
      <c r="H7" s="170"/>
      <c r="I7" s="170"/>
      <c r="J7" s="170"/>
      <c r="K7" s="170"/>
      <c r="L7" s="170"/>
      <c r="M7" s="170"/>
      <c r="N7" s="170"/>
      <c r="O7" s="170"/>
      <c r="P7" s="170"/>
      <c r="Q7" s="170"/>
      <c r="R7" s="170"/>
      <c r="S7" s="171"/>
    </row>
    <row r="8" spans="1:20" s="162" customFormat="1" ht="30" customHeight="1" x14ac:dyDescent="0.25">
      <c r="A8" s="286" t="s">
        <v>107</v>
      </c>
      <c r="B8" s="159"/>
      <c r="C8" s="160"/>
      <c r="D8" s="161"/>
      <c r="E8" s="161"/>
      <c r="F8" s="161"/>
      <c r="G8" s="161"/>
      <c r="H8" s="161"/>
      <c r="I8" s="161"/>
      <c r="J8" s="161"/>
      <c r="K8" s="161"/>
      <c r="L8" s="161"/>
      <c r="M8" s="161"/>
      <c r="N8" s="161"/>
      <c r="O8" s="161"/>
      <c r="P8" s="161"/>
      <c r="Q8" s="161"/>
      <c r="R8" s="160"/>
      <c r="S8" s="266"/>
    </row>
    <row r="9" spans="1:20" s="65" customFormat="1" ht="30" customHeight="1" x14ac:dyDescent="0.25">
      <c r="A9" s="157" t="s">
        <v>160</v>
      </c>
      <c r="B9" s="158"/>
      <c r="C9" s="158"/>
      <c r="D9" s="158"/>
      <c r="E9" s="158"/>
      <c r="F9" s="158"/>
      <c r="G9" s="158"/>
      <c r="H9" s="158"/>
      <c r="I9" s="158"/>
      <c r="J9" s="158"/>
      <c r="K9" s="158"/>
      <c r="L9" s="158"/>
      <c r="M9" s="158"/>
      <c r="N9" s="158"/>
      <c r="O9" s="158"/>
      <c r="P9" s="158"/>
      <c r="Q9" s="158"/>
      <c r="R9" s="158"/>
      <c r="S9" s="267"/>
      <c r="T9" s="64"/>
    </row>
    <row r="10" spans="1:20" s="65" customFormat="1" ht="23.1" customHeight="1" x14ac:dyDescent="0.3">
      <c r="A10" s="278" t="s">
        <v>98</v>
      </c>
      <c r="B10" s="85"/>
      <c r="C10" s="212" t="s">
        <v>95</v>
      </c>
      <c r="D10" s="85">
        <f>SUBTOTAL(9,D11:D14)</f>
        <v>0</v>
      </c>
      <c r="E10" s="85"/>
      <c r="F10" s="85">
        <f>SUBTOTAL(9,F11:F14)</f>
        <v>0</v>
      </c>
      <c r="G10" s="85"/>
      <c r="H10" s="85">
        <f>SUBTOTAL(9,H11:H14)</f>
        <v>0</v>
      </c>
      <c r="I10" s="85"/>
      <c r="J10" s="85">
        <f>SUBTOTAL(9,J11:J14)</f>
        <v>0</v>
      </c>
      <c r="K10" s="85"/>
      <c r="L10" s="85"/>
      <c r="M10" s="85"/>
      <c r="N10" s="85">
        <f>SUBTOTAL(9,N11:N14)</f>
        <v>0</v>
      </c>
      <c r="O10" s="85"/>
      <c r="P10" s="85"/>
      <c r="Q10" s="85"/>
      <c r="R10" s="213">
        <f>SUBTOTAL(9,R11:R14)</f>
        <v>0</v>
      </c>
      <c r="S10" s="268"/>
      <c r="T10" s="64"/>
    </row>
    <row r="11" spans="1:20" s="73" customFormat="1" ht="21" customHeight="1" x14ac:dyDescent="0.3">
      <c r="A11" s="279"/>
      <c r="B11" s="184" t="s">
        <v>4</v>
      </c>
      <c r="C11" s="185">
        <f>IFERROR(S11/R11,0)</f>
        <v>0</v>
      </c>
      <c r="D11" s="238"/>
      <c r="E11" s="234"/>
      <c r="F11" s="238"/>
      <c r="G11" s="234"/>
      <c r="H11" s="238"/>
      <c r="I11" s="234"/>
      <c r="J11" s="238"/>
      <c r="K11" s="237"/>
      <c r="L11" s="183">
        <f>J11*(K11*1808)</f>
        <v>0</v>
      </c>
      <c r="M11" s="234"/>
      <c r="N11" s="238"/>
      <c r="O11" s="237"/>
      <c r="P11" s="183">
        <f>N11*(O11*1808)</f>
        <v>0</v>
      </c>
      <c r="Q11" s="234"/>
      <c r="R11" s="186">
        <f>SUM(H11,N11)</f>
        <v>0</v>
      </c>
      <c r="S11" s="187">
        <f>SUM(I11,Q11)</f>
        <v>0</v>
      </c>
    </row>
    <row r="12" spans="1:20" s="73" customFormat="1" ht="21" customHeight="1" x14ac:dyDescent="0.3">
      <c r="A12" s="279"/>
      <c r="B12" s="184" t="s">
        <v>4</v>
      </c>
      <c r="C12" s="185">
        <f>IFERROR(S12/R12,0)</f>
        <v>0</v>
      </c>
      <c r="D12" s="238"/>
      <c r="E12" s="234"/>
      <c r="F12" s="238"/>
      <c r="G12" s="234"/>
      <c r="H12" s="238"/>
      <c r="I12" s="234"/>
      <c r="J12" s="238"/>
      <c r="K12" s="237"/>
      <c r="L12" s="183">
        <f t="shared" ref="L12:L40" si="0">J12*(K12*1808)</f>
        <v>0</v>
      </c>
      <c r="M12" s="234"/>
      <c r="N12" s="238"/>
      <c r="O12" s="237"/>
      <c r="P12" s="183">
        <f t="shared" ref="P12:P40" si="1">N12*(O12*1808)</f>
        <v>0</v>
      </c>
      <c r="Q12" s="234"/>
      <c r="R12" s="186">
        <f t="shared" ref="R12:R40" si="2">SUM(H12,N12)</f>
        <v>0</v>
      </c>
      <c r="S12" s="187">
        <f t="shared" ref="S12:S42" si="3">SUM(I12,Q12)</f>
        <v>0</v>
      </c>
    </row>
    <row r="13" spans="1:20" s="73" customFormat="1" ht="21" customHeight="1" x14ac:dyDescent="0.3">
      <c r="A13" s="279"/>
      <c r="B13" s="184" t="s">
        <v>4</v>
      </c>
      <c r="C13" s="185">
        <f>IFERROR(S13/R13,0)</f>
        <v>0</v>
      </c>
      <c r="D13" s="238"/>
      <c r="E13" s="234"/>
      <c r="F13" s="238"/>
      <c r="G13" s="234"/>
      <c r="H13" s="238"/>
      <c r="I13" s="234"/>
      <c r="J13" s="238"/>
      <c r="K13" s="237"/>
      <c r="L13" s="183">
        <f t="shared" si="0"/>
        <v>0</v>
      </c>
      <c r="M13" s="234"/>
      <c r="N13" s="238"/>
      <c r="O13" s="237"/>
      <c r="P13" s="183">
        <f t="shared" si="1"/>
        <v>0</v>
      </c>
      <c r="Q13" s="234"/>
      <c r="R13" s="186">
        <f t="shared" si="2"/>
        <v>0</v>
      </c>
      <c r="S13" s="187">
        <f t="shared" si="3"/>
        <v>0</v>
      </c>
    </row>
    <row r="14" spans="1:20" s="73" customFormat="1" ht="21" customHeight="1" x14ac:dyDescent="0.3">
      <c r="A14" s="279"/>
      <c r="B14" s="184" t="s">
        <v>4</v>
      </c>
      <c r="C14" s="185">
        <f>IFERROR(S14/R14,0)</f>
        <v>0</v>
      </c>
      <c r="D14" s="238"/>
      <c r="E14" s="234"/>
      <c r="F14" s="238"/>
      <c r="G14" s="234"/>
      <c r="H14" s="238"/>
      <c r="I14" s="234"/>
      <c r="J14" s="238"/>
      <c r="K14" s="237"/>
      <c r="L14" s="183">
        <f t="shared" si="0"/>
        <v>0</v>
      </c>
      <c r="M14" s="234"/>
      <c r="N14" s="238"/>
      <c r="O14" s="237"/>
      <c r="P14" s="183">
        <f t="shared" si="1"/>
        <v>0</v>
      </c>
      <c r="Q14" s="234"/>
      <c r="R14" s="186">
        <f t="shared" si="2"/>
        <v>0</v>
      </c>
      <c r="S14" s="187">
        <f t="shared" si="3"/>
        <v>0</v>
      </c>
    </row>
    <row r="15" spans="1:20" s="65" customFormat="1" ht="23.1" customHeight="1" x14ac:dyDescent="0.3">
      <c r="A15" s="278" t="s">
        <v>100</v>
      </c>
      <c r="B15" s="85"/>
      <c r="C15" s="212" t="s">
        <v>96</v>
      </c>
      <c r="D15" s="85">
        <f>SUBTOTAL(9,D16:D28)</f>
        <v>0</v>
      </c>
      <c r="E15" s="85"/>
      <c r="F15" s="85">
        <f>SUBTOTAL(9,F16:F28)</f>
        <v>0</v>
      </c>
      <c r="G15" s="85"/>
      <c r="H15" s="85">
        <f>SUBTOTAL(9,H16:H28)</f>
        <v>0</v>
      </c>
      <c r="I15" s="85"/>
      <c r="J15" s="85">
        <f>SUBTOTAL(9,J16:J28)</f>
        <v>0</v>
      </c>
      <c r="K15" s="85"/>
      <c r="L15" s="85"/>
      <c r="M15" s="85"/>
      <c r="N15" s="85">
        <f>SUBTOTAL(9,N16:N28)</f>
        <v>0</v>
      </c>
      <c r="O15" s="85"/>
      <c r="P15" s="85"/>
      <c r="Q15" s="85"/>
      <c r="R15" s="213">
        <f>SUBTOTAL(9,R16:R28)</f>
        <v>0</v>
      </c>
      <c r="S15" s="268"/>
      <c r="T15" s="64"/>
    </row>
    <row r="16" spans="1:20" s="4" customFormat="1" ht="21" customHeight="1" x14ac:dyDescent="0.3">
      <c r="A16" s="280"/>
      <c r="B16" s="2" t="s">
        <v>4</v>
      </c>
      <c r="C16" s="185">
        <f t="shared" ref="C16:C28" si="4">IFERROR(S16/R16,0)</f>
        <v>0</v>
      </c>
      <c r="D16" s="238"/>
      <c r="E16" s="234"/>
      <c r="F16" s="238"/>
      <c r="G16" s="234"/>
      <c r="H16" s="238"/>
      <c r="I16" s="234"/>
      <c r="J16" s="238"/>
      <c r="K16" s="237"/>
      <c r="L16" s="183">
        <f t="shared" si="0"/>
        <v>0</v>
      </c>
      <c r="M16" s="234"/>
      <c r="N16" s="238"/>
      <c r="O16" s="237"/>
      <c r="P16" s="183">
        <f t="shared" si="1"/>
        <v>0</v>
      </c>
      <c r="Q16" s="234"/>
      <c r="R16" s="186">
        <f t="shared" si="2"/>
        <v>0</v>
      </c>
      <c r="S16" s="187">
        <f t="shared" si="3"/>
        <v>0</v>
      </c>
    </row>
    <row r="17" spans="1:20" s="4" customFormat="1" ht="21" customHeight="1" x14ac:dyDescent="0.3">
      <c r="A17" s="280"/>
      <c r="B17" s="2" t="s">
        <v>4</v>
      </c>
      <c r="C17" s="185">
        <f t="shared" si="4"/>
        <v>0</v>
      </c>
      <c r="D17" s="238"/>
      <c r="E17" s="234"/>
      <c r="F17" s="238"/>
      <c r="G17" s="234"/>
      <c r="H17" s="238"/>
      <c r="I17" s="234"/>
      <c r="J17" s="238"/>
      <c r="K17" s="237"/>
      <c r="L17" s="183">
        <f t="shared" si="0"/>
        <v>0</v>
      </c>
      <c r="M17" s="234"/>
      <c r="N17" s="238"/>
      <c r="O17" s="237"/>
      <c r="P17" s="183">
        <f t="shared" si="1"/>
        <v>0</v>
      </c>
      <c r="Q17" s="234"/>
      <c r="R17" s="186">
        <f t="shared" si="2"/>
        <v>0</v>
      </c>
      <c r="S17" s="187">
        <f t="shared" si="3"/>
        <v>0</v>
      </c>
    </row>
    <row r="18" spans="1:20" s="4" customFormat="1" ht="21" customHeight="1" x14ac:dyDescent="0.3">
      <c r="A18" s="280"/>
      <c r="B18" s="2" t="s">
        <v>4</v>
      </c>
      <c r="C18" s="185">
        <f t="shared" si="4"/>
        <v>0</v>
      </c>
      <c r="D18" s="238"/>
      <c r="E18" s="234"/>
      <c r="F18" s="238"/>
      <c r="G18" s="234"/>
      <c r="H18" s="238"/>
      <c r="I18" s="234"/>
      <c r="J18" s="238"/>
      <c r="K18" s="237"/>
      <c r="L18" s="183">
        <f t="shared" si="0"/>
        <v>0</v>
      </c>
      <c r="M18" s="234"/>
      <c r="N18" s="238"/>
      <c r="O18" s="237"/>
      <c r="P18" s="183">
        <f t="shared" si="1"/>
        <v>0</v>
      </c>
      <c r="Q18" s="234"/>
      <c r="R18" s="186">
        <f t="shared" si="2"/>
        <v>0</v>
      </c>
      <c r="S18" s="187">
        <f t="shared" si="3"/>
        <v>0</v>
      </c>
    </row>
    <row r="19" spans="1:20" s="4" customFormat="1" ht="21" customHeight="1" x14ac:dyDescent="0.3">
      <c r="A19" s="280"/>
      <c r="B19" s="2" t="s">
        <v>4</v>
      </c>
      <c r="C19" s="185">
        <f t="shared" si="4"/>
        <v>0</v>
      </c>
      <c r="D19" s="238"/>
      <c r="E19" s="234"/>
      <c r="F19" s="238"/>
      <c r="G19" s="234"/>
      <c r="H19" s="238"/>
      <c r="I19" s="234"/>
      <c r="J19" s="238"/>
      <c r="K19" s="237"/>
      <c r="L19" s="183">
        <f t="shared" si="0"/>
        <v>0</v>
      </c>
      <c r="M19" s="234"/>
      <c r="N19" s="238"/>
      <c r="O19" s="237"/>
      <c r="P19" s="183">
        <f t="shared" si="1"/>
        <v>0</v>
      </c>
      <c r="Q19" s="234"/>
      <c r="R19" s="186">
        <f t="shared" si="2"/>
        <v>0</v>
      </c>
      <c r="S19" s="187">
        <f t="shared" si="3"/>
        <v>0</v>
      </c>
    </row>
    <row r="20" spans="1:20" s="4" customFormat="1" ht="21" customHeight="1" x14ac:dyDescent="0.3">
      <c r="A20" s="280"/>
      <c r="B20" s="2" t="s">
        <v>4</v>
      </c>
      <c r="C20" s="185">
        <f t="shared" si="4"/>
        <v>0</v>
      </c>
      <c r="D20" s="238"/>
      <c r="E20" s="234"/>
      <c r="F20" s="238"/>
      <c r="G20" s="234"/>
      <c r="H20" s="238"/>
      <c r="I20" s="234"/>
      <c r="J20" s="238"/>
      <c r="K20" s="237"/>
      <c r="L20" s="183">
        <f t="shared" si="0"/>
        <v>0</v>
      </c>
      <c r="M20" s="234"/>
      <c r="N20" s="238"/>
      <c r="O20" s="237"/>
      <c r="P20" s="183">
        <f t="shared" si="1"/>
        <v>0</v>
      </c>
      <c r="Q20" s="234"/>
      <c r="R20" s="186">
        <f t="shared" si="2"/>
        <v>0</v>
      </c>
      <c r="S20" s="187">
        <f t="shared" si="3"/>
        <v>0</v>
      </c>
    </row>
    <row r="21" spans="1:20" s="4" customFormat="1" ht="21" customHeight="1" x14ac:dyDescent="0.3">
      <c r="A21" s="280"/>
      <c r="B21" s="2" t="s">
        <v>4</v>
      </c>
      <c r="C21" s="185">
        <f t="shared" si="4"/>
        <v>0</v>
      </c>
      <c r="D21" s="238"/>
      <c r="E21" s="234"/>
      <c r="F21" s="238"/>
      <c r="G21" s="234"/>
      <c r="H21" s="238"/>
      <c r="I21" s="234"/>
      <c r="J21" s="238"/>
      <c r="K21" s="237"/>
      <c r="L21" s="183">
        <f t="shared" si="0"/>
        <v>0</v>
      </c>
      <c r="M21" s="234"/>
      <c r="N21" s="238"/>
      <c r="O21" s="237"/>
      <c r="P21" s="183">
        <f t="shared" si="1"/>
        <v>0</v>
      </c>
      <c r="Q21" s="234"/>
      <c r="R21" s="186">
        <f t="shared" si="2"/>
        <v>0</v>
      </c>
      <c r="S21" s="187">
        <f t="shared" si="3"/>
        <v>0</v>
      </c>
    </row>
    <row r="22" spans="1:20" s="4" customFormat="1" ht="21" customHeight="1" x14ac:dyDescent="0.3">
      <c r="A22" s="280"/>
      <c r="B22" s="2" t="s">
        <v>4</v>
      </c>
      <c r="C22" s="185">
        <f t="shared" si="4"/>
        <v>0</v>
      </c>
      <c r="D22" s="238"/>
      <c r="E22" s="234"/>
      <c r="F22" s="238"/>
      <c r="G22" s="234"/>
      <c r="H22" s="238"/>
      <c r="I22" s="234"/>
      <c r="J22" s="238"/>
      <c r="K22" s="237"/>
      <c r="L22" s="183">
        <f t="shared" si="0"/>
        <v>0</v>
      </c>
      <c r="M22" s="234"/>
      <c r="N22" s="238"/>
      <c r="O22" s="237"/>
      <c r="P22" s="183">
        <f t="shared" si="1"/>
        <v>0</v>
      </c>
      <c r="Q22" s="234"/>
      <c r="R22" s="186">
        <f t="shared" si="2"/>
        <v>0</v>
      </c>
      <c r="S22" s="187">
        <f t="shared" si="3"/>
        <v>0</v>
      </c>
    </row>
    <row r="23" spans="1:20" s="4" customFormat="1" ht="21" customHeight="1" x14ac:dyDescent="0.3">
      <c r="A23" s="280"/>
      <c r="B23" s="2" t="s">
        <v>4</v>
      </c>
      <c r="C23" s="185">
        <f t="shared" si="4"/>
        <v>0</v>
      </c>
      <c r="D23" s="238"/>
      <c r="E23" s="234"/>
      <c r="F23" s="238"/>
      <c r="G23" s="234"/>
      <c r="H23" s="238"/>
      <c r="I23" s="234"/>
      <c r="J23" s="238"/>
      <c r="K23" s="237"/>
      <c r="L23" s="183">
        <f t="shared" si="0"/>
        <v>0</v>
      </c>
      <c r="M23" s="234"/>
      <c r="N23" s="238"/>
      <c r="O23" s="237"/>
      <c r="P23" s="183">
        <f t="shared" si="1"/>
        <v>0</v>
      </c>
      <c r="Q23" s="234"/>
      <c r="R23" s="186">
        <f t="shared" si="2"/>
        <v>0</v>
      </c>
      <c r="S23" s="187">
        <f t="shared" si="3"/>
        <v>0</v>
      </c>
    </row>
    <row r="24" spans="1:20" s="4" customFormat="1" ht="21" customHeight="1" x14ac:dyDescent="0.3">
      <c r="A24" s="280"/>
      <c r="B24" s="2" t="s">
        <v>4</v>
      </c>
      <c r="C24" s="185">
        <f t="shared" si="4"/>
        <v>0</v>
      </c>
      <c r="D24" s="238"/>
      <c r="E24" s="234"/>
      <c r="F24" s="238"/>
      <c r="G24" s="234"/>
      <c r="H24" s="238"/>
      <c r="I24" s="234"/>
      <c r="J24" s="238"/>
      <c r="K24" s="237"/>
      <c r="L24" s="183">
        <f t="shared" si="0"/>
        <v>0</v>
      </c>
      <c r="M24" s="234"/>
      <c r="N24" s="238"/>
      <c r="O24" s="237"/>
      <c r="P24" s="183">
        <f t="shared" si="1"/>
        <v>0</v>
      </c>
      <c r="Q24" s="234"/>
      <c r="R24" s="186">
        <f t="shared" si="2"/>
        <v>0</v>
      </c>
      <c r="S24" s="187">
        <f t="shared" si="3"/>
        <v>0</v>
      </c>
    </row>
    <row r="25" spans="1:20" s="4" customFormat="1" ht="21" customHeight="1" x14ac:dyDescent="0.3">
      <c r="A25" s="280"/>
      <c r="B25" s="2" t="s">
        <v>4</v>
      </c>
      <c r="C25" s="185">
        <f t="shared" si="4"/>
        <v>0</v>
      </c>
      <c r="D25" s="238"/>
      <c r="E25" s="234"/>
      <c r="F25" s="238"/>
      <c r="G25" s="234"/>
      <c r="H25" s="238"/>
      <c r="I25" s="234"/>
      <c r="J25" s="238"/>
      <c r="K25" s="237"/>
      <c r="L25" s="183">
        <f t="shared" si="0"/>
        <v>0</v>
      </c>
      <c r="M25" s="234"/>
      <c r="N25" s="238"/>
      <c r="O25" s="237"/>
      <c r="P25" s="183">
        <f t="shared" si="1"/>
        <v>0</v>
      </c>
      <c r="Q25" s="234"/>
      <c r="R25" s="186">
        <f t="shared" si="2"/>
        <v>0</v>
      </c>
      <c r="S25" s="187">
        <f t="shared" si="3"/>
        <v>0</v>
      </c>
    </row>
    <row r="26" spans="1:20" s="4" customFormat="1" ht="21" customHeight="1" x14ac:dyDescent="0.3">
      <c r="A26" s="280"/>
      <c r="B26" s="2" t="s">
        <v>4</v>
      </c>
      <c r="C26" s="185">
        <f t="shared" si="4"/>
        <v>0</v>
      </c>
      <c r="D26" s="238"/>
      <c r="E26" s="234"/>
      <c r="F26" s="238"/>
      <c r="G26" s="234"/>
      <c r="H26" s="238"/>
      <c r="I26" s="234"/>
      <c r="J26" s="238"/>
      <c r="K26" s="237"/>
      <c r="L26" s="183">
        <f t="shared" si="0"/>
        <v>0</v>
      </c>
      <c r="M26" s="234"/>
      <c r="N26" s="238"/>
      <c r="O26" s="237"/>
      <c r="P26" s="183">
        <f t="shared" si="1"/>
        <v>0</v>
      </c>
      <c r="Q26" s="234"/>
      <c r="R26" s="186">
        <f t="shared" si="2"/>
        <v>0</v>
      </c>
      <c r="S26" s="187">
        <f t="shared" si="3"/>
        <v>0</v>
      </c>
    </row>
    <row r="27" spans="1:20" s="4" customFormat="1" ht="21" customHeight="1" x14ac:dyDescent="0.3">
      <c r="A27" s="280"/>
      <c r="B27" s="2" t="s">
        <v>4</v>
      </c>
      <c r="C27" s="185">
        <f t="shared" si="4"/>
        <v>0</v>
      </c>
      <c r="D27" s="238"/>
      <c r="E27" s="234"/>
      <c r="F27" s="238"/>
      <c r="G27" s="234"/>
      <c r="H27" s="238"/>
      <c r="I27" s="234"/>
      <c r="J27" s="238"/>
      <c r="K27" s="237"/>
      <c r="L27" s="183">
        <f t="shared" si="0"/>
        <v>0</v>
      </c>
      <c r="M27" s="234"/>
      <c r="N27" s="238"/>
      <c r="O27" s="237"/>
      <c r="P27" s="183">
        <f t="shared" si="1"/>
        <v>0</v>
      </c>
      <c r="Q27" s="234"/>
      <c r="R27" s="186">
        <f t="shared" si="2"/>
        <v>0</v>
      </c>
      <c r="S27" s="187">
        <f t="shared" si="3"/>
        <v>0</v>
      </c>
    </row>
    <row r="28" spans="1:20" s="4" customFormat="1" ht="21" customHeight="1" x14ac:dyDescent="0.3">
      <c r="A28" s="280"/>
      <c r="B28" s="2" t="s">
        <v>4</v>
      </c>
      <c r="C28" s="185">
        <f t="shared" si="4"/>
        <v>0</v>
      </c>
      <c r="D28" s="238"/>
      <c r="E28" s="234"/>
      <c r="F28" s="238"/>
      <c r="G28" s="234"/>
      <c r="H28" s="238"/>
      <c r="I28" s="234"/>
      <c r="J28" s="238"/>
      <c r="K28" s="237"/>
      <c r="L28" s="183">
        <f t="shared" si="0"/>
        <v>0</v>
      </c>
      <c r="M28" s="234"/>
      <c r="N28" s="238"/>
      <c r="O28" s="237"/>
      <c r="P28" s="183">
        <f t="shared" si="1"/>
        <v>0</v>
      </c>
      <c r="Q28" s="234"/>
      <c r="R28" s="186">
        <f t="shared" si="2"/>
        <v>0</v>
      </c>
      <c r="S28" s="187">
        <f t="shared" si="3"/>
        <v>0</v>
      </c>
    </row>
    <row r="29" spans="1:20" s="65" customFormat="1" ht="23.1" customHeight="1" x14ac:dyDescent="0.3">
      <c r="A29" s="278" t="s">
        <v>103</v>
      </c>
      <c r="B29" s="80"/>
      <c r="C29" s="210" t="s">
        <v>97</v>
      </c>
      <c r="D29" s="80">
        <f>SUBTOTAL(9,D30:D40)</f>
        <v>0</v>
      </c>
      <c r="E29" s="80"/>
      <c r="F29" s="80">
        <f>SUBTOTAL(9,F30:F40)</f>
        <v>0</v>
      </c>
      <c r="G29" s="80"/>
      <c r="H29" s="80">
        <f>SUBTOTAL(9,H30:H40)</f>
        <v>0</v>
      </c>
      <c r="I29" s="80"/>
      <c r="J29" s="80">
        <f>SUBTOTAL(9,J30:J40)</f>
        <v>0</v>
      </c>
      <c r="K29" s="80"/>
      <c r="L29" s="80"/>
      <c r="M29" s="80"/>
      <c r="N29" s="80">
        <f>SUBTOTAL(9,N30:N40)</f>
        <v>0</v>
      </c>
      <c r="O29" s="80"/>
      <c r="P29" s="80"/>
      <c r="Q29" s="80"/>
      <c r="R29" s="211">
        <f>SUBTOTAL(9,R30:R40)</f>
        <v>0</v>
      </c>
      <c r="S29" s="81"/>
      <c r="T29" s="64"/>
    </row>
    <row r="30" spans="1:20" s="4" customFormat="1" ht="21" customHeight="1" x14ac:dyDescent="0.3">
      <c r="A30" s="280"/>
      <c r="B30" s="2"/>
      <c r="C30" s="185">
        <f t="shared" ref="C30:C40" si="5">IFERROR(S30/R30,0)</f>
        <v>0</v>
      </c>
      <c r="D30" s="238"/>
      <c r="E30" s="234"/>
      <c r="F30" s="238"/>
      <c r="G30" s="234"/>
      <c r="H30" s="238"/>
      <c r="I30" s="234"/>
      <c r="J30" s="238"/>
      <c r="K30" s="237"/>
      <c r="L30" s="183">
        <f t="shared" si="0"/>
        <v>0</v>
      </c>
      <c r="M30" s="234"/>
      <c r="N30" s="238"/>
      <c r="O30" s="237"/>
      <c r="P30" s="183">
        <f t="shared" si="1"/>
        <v>0</v>
      </c>
      <c r="Q30" s="234"/>
      <c r="R30" s="186">
        <f t="shared" si="2"/>
        <v>0</v>
      </c>
      <c r="S30" s="187">
        <f t="shared" si="3"/>
        <v>0</v>
      </c>
    </row>
    <row r="31" spans="1:20" s="4" customFormat="1" ht="21" customHeight="1" x14ac:dyDescent="0.3">
      <c r="A31" s="233"/>
      <c r="B31" s="2"/>
      <c r="C31" s="185">
        <f t="shared" si="5"/>
        <v>0</v>
      </c>
      <c r="D31" s="238"/>
      <c r="E31" s="234"/>
      <c r="F31" s="238"/>
      <c r="G31" s="234"/>
      <c r="H31" s="238"/>
      <c r="I31" s="234"/>
      <c r="J31" s="238"/>
      <c r="K31" s="237"/>
      <c r="L31" s="183">
        <f t="shared" si="0"/>
        <v>0</v>
      </c>
      <c r="M31" s="234"/>
      <c r="N31" s="238"/>
      <c r="O31" s="237"/>
      <c r="P31" s="183">
        <f t="shared" si="1"/>
        <v>0</v>
      </c>
      <c r="Q31" s="234"/>
      <c r="R31" s="186">
        <f t="shared" si="2"/>
        <v>0</v>
      </c>
      <c r="S31" s="187">
        <f t="shared" si="3"/>
        <v>0</v>
      </c>
    </row>
    <row r="32" spans="1:20" s="4" customFormat="1" ht="21" customHeight="1" x14ac:dyDescent="0.3">
      <c r="A32" s="233"/>
      <c r="B32" s="2"/>
      <c r="C32" s="185">
        <f t="shared" si="5"/>
        <v>0</v>
      </c>
      <c r="D32" s="238"/>
      <c r="E32" s="234"/>
      <c r="F32" s="238"/>
      <c r="G32" s="234"/>
      <c r="H32" s="238"/>
      <c r="I32" s="234"/>
      <c r="J32" s="238"/>
      <c r="K32" s="237"/>
      <c r="L32" s="183">
        <f t="shared" si="0"/>
        <v>0</v>
      </c>
      <c r="M32" s="234"/>
      <c r="N32" s="238"/>
      <c r="O32" s="237"/>
      <c r="P32" s="183">
        <f t="shared" si="1"/>
        <v>0</v>
      </c>
      <c r="Q32" s="234"/>
      <c r="R32" s="186">
        <f t="shared" si="2"/>
        <v>0</v>
      </c>
      <c r="S32" s="187">
        <f t="shared" si="3"/>
        <v>0</v>
      </c>
    </row>
    <row r="33" spans="1:20" s="4" customFormat="1" ht="21" customHeight="1" x14ac:dyDescent="0.3">
      <c r="A33" s="233"/>
      <c r="B33" s="2"/>
      <c r="C33" s="185">
        <f t="shared" si="5"/>
        <v>0</v>
      </c>
      <c r="D33" s="238"/>
      <c r="E33" s="234"/>
      <c r="F33" s="238"/>
      <c r="G33" s="234"/>
      <c r="H33" s="238"/>
      <c r="I33" s="234"/>
      <c r="J33" s="238"/>
      <c r="K33" s="237"/>
      <c r="L33" s="183">
        <f t="shared" si="0"/>
        <v>0</v>
      </c>
      <c r="M33" s="234"/>
      <c r="N33" s="238"/>
      <c r="O33" s="237"/>
      <c r="P33" s="183">
        <f t="shared" si="1"/>
        <v>0</v>
      </c>
      <c r="Q33" s="234"/>
      <c r="R33" s="186">
        <f t="shared" si="2"/>
        <v>0</v>
      </c>
      <c r="S33" s="187">
        <f t="shared" si="3"/>
        <v>0</v>
      </c>
    </row>
    <row r="34" spans="1:20" s="4" customFormat="1" ht="21" customHeight="1" x14ac:dyDescent="0.3">
      <c r="A34" s="233"/>
      <c r="B34" s="2"/>
      <c r="C34" s="185">
        <f t="shared" si="5"/>
        <v>0</v>
      </c>
      <c r="D34" s="238"/>
      <c r="E34" s="234"/>
      <c r="F34" s="238"/>
      <c r="G34" s="234"/>
      <c r="H34" s="238"/>
      <c r="I34" s="234"/>
      <c r="J34" s="238"/>
      <c r="K34" s="237"/>
      <c r="L34" s="183">
        <f t="shared" si="0"/>
        <v>0</v>
      </c>
      <c r="M34" s="234"/>
      <c r="N34" s="238"/>
      <c r="O34" s="237"/>
      <c r="P34" s="183">
        <f t="shared" si="1"/>
        <v>0</v>
      </c>
      <c r="Q34" s="234"/>
      <c r="R34" s="186">
        <f t="shared" si="2"/>
        <v>0</v>
      </c>
      <c r="S34" s="187">
        <f t="shared" si="3"/>
        <v>0</v>
      </c>
    </row>
    <row r="35" spans="1:20" s="4" customFormat="1" ht="21" customHeight="1" x14ac:dyDescent="0.3">
      <c r="A35" s="233"/>
      <c r="B35" s="2"/>
      <c r="C35" s="185">
        <f t="shared" si="5"/>
        <v>0</v>
      </c>
      <c r="D35" s="238"/>
      <c r="E35" s="234"/>
      <c r="F35" s="238"/>
      <c r="G35" s="234"/>
      <c r="H35" s="238"/>
      <c r="I35" s="234"/>
      <c r="J35" s="238"/>
      <c r="K35" s="237"/>
      <c r="L35" s="183">
        <f t="shared" si="0"/>
        <v>0</v>
      </c>
      <c r="M35" s="234"/>
      <c r="N35" s="238"/>
      <c r="O35" s="237"/>
      <c r="P35" s="183">
        <f t="shared" si="1"/>
        <v>0</v>
      </c>
      <c r="Q35" s="234"/>
      <c r="R35" s="186">
        <f t="shared" si="2"/>
        <v>0</v>
      </c>
      <c r="S35" s="187">
        <f t="shared" si="3"/>
        <v>0</v>
      </c>
    </row>
    <row r="36" spans="1:20" s="4" customFormat="1" ht="21" customHeight="1" x14ac:dyDescent="0.3">
      <c r="A36" s="233"/>
      <c r="B36" s="2"/>
      <c r="C36" s="185">
        <f t="shared" si="5"/>
        <v>0</v>
      </c>
      <c r="D36" s="238"/>
      <c r="E36" s="234"/>
      <c r="F36" s="238"/>
      <c r="G36" s="234"/>
      <c r="H36" s="238"/>
      <c r="I36" s="234"/>
      <c r="J36" s="238"/>
      <c r="K36" s="237"/>
      <c r="L36" s="183">
        <f t="shared" si="0"/>
        <v>0</v>
      </c>
      <c r="M36" s="234"/>
      <c r="N36" s="238"/>
      <c r="O36" s="237"/>
      <c r="P36" s="183">
        <f t="shared" si="1"/>
        <v>0</v>
      </c>
      <c r="Q36" s="234"/>
      <c r="R36" s="186">
        <f t="shared" si="2"/>
        <v>0</v>
      </c>
      <c r="S36" s="187">
        <f t="shared" si="3"/>
        <v>0</v>
      </c>
    </row>
    <row r="37" spans="1:20" s="4" customFormat="1" ht="21" customHeight="1" x14ac:dyDescent="0.3">
      <c r="A37" s="233"/>
      <c r="B37" s="2"/>
      <c r="C37" s="185">
        <f t="shared" si="5"/>
        <v>0</v>
      </c>
      <c r="D37" s="238"/>
      <c r="E37" s="234"/>
      <c r="F37" s="238"/>
      <c r="G37" s="234"/>
      <c r="H37" s="238"/>
      <c r="I37" s="234"/>
      <c r="J37" s="238"/>
      <c r="K37" s="237"/>
      <c r="L37" s="183">
        <f t="shared" si="0"/>
        <v>0</v>
      </c>
      <c r="M37" s="234"/>
      <c r="N37" s="238"/>
      <c r="O37" s="237"/>
      <c r="P37" s="183">
        <f t="shared" si="1"/>
        <v>0</v>
      </c>
      <c r="Q37" s="234"/>
      <c r="R37" s="186">
        <f t="shared" si="2"/>
        <v>0</v>
      </c>
      <c r="S37" s="187">
        <f t="shared" si="3"/>
        <v>0</v>
      </c>
    </row>
    <row r="38" spans="1:20" s="4" customFormat="1" ht="21" customHeight="1" x14ac:dyDescent="0.3">
      <c r="A38" s="233"/>
      <c r="B38" s="2"/>
      <c r="C38" s="185">
        <f t="shared" si="5"/>
        <v>0</v>
      </c>
      <c r="D38" s="238"/>
      <c r="E38" s="234"/>
      <c r="F38" s="238"/>
      <c r="G38" s="234"/>
      <c r="H38" s="238"/>
      <c r="I38" s="234"/>
      <c r="J38" s="238"/>
      <c r="K38" s="237"/>
      <c r="L38" s="183">
        <f t="shared" si="0"/>
        <v>0</v>
      </c>
      <c r="M38" s="234"/>
      <c r="N38" s="238"/>
      <c r="O38" s="237"/>
      <c r="P38" s="183">
        <f t="shared" si="1"/>
        <v>0</v>
      </c>
      <c r="Q38" s="234"/>
      <c r="R38" s="186">
        <f t="shared" si="2"/>
        <v>0</v>
      </c>
      <c r="S38" s="187">
        <f t="shared" si="3"/>
        <v>0</v>
      </c>
    </row>
    <row r="39" spans="1:20" s="4" customFormat="1" ht="21" customHeight="1" x14ac:dyDescent="0.3">
      <c r="A39" s="233"/>
      <c r="B39" s="2"/>
      <c r="C39" s="185">
        <f t="shared" si="5"/>
        <v>0</v>
      </c>
      <c r="D39" s="238"/>
      <c r="E39" s="234"/>
      <c r="F39" s="238"/>
      <c r="G39" s="234"/>
      <c r="H39" s="238"/>
      <c r="I39" s="234"/>
      <c r="J39" s="238"/>
      <c r="K39" s="237"/>
      <c r="L39" s="183">
        <f t="shared" si="0"/>
        <v>0</v>
      </c>
      <c r="M39" s="234"/>
      <c r="N39" s="238"/>
      <c r="O39" s="237"/>
      <c r="P39" s="183">
        <f t="shared" si="1"/>
        <v>0</v>
      </c>
      <c r="Q39" s="234"/>
      <c r="R39" s="186">
        <f t="shared" si="2"/>
        <v>0</v>
      </c>
      <c r="S39" s="187">
        <f t="shared" si="3"/>
        <v>0</v>
      </c>
    </row>
    <row r="40" spans="1:20" s="4" customFormat="1" ht="21" customHeight="1" x14ac:dyDescent="0.3">
      <c r="A40" s="233"/>
      <c r="B40" s="2"/>
      <c r="C40" s="185">
        <f t="shared" si="5"/>
        <v>0</v>
      </c>
      <c r="D40" s="238"/>
      <c r="E40" s="234"/>
      <c r="F40" s="238"/>
      <c r="G40" s="234"/>
      <c r="H40" s="238"/>
      <c r="I40" s="234"/>
      <c r="J40" s="238"/>
      <c r="K40" s="237"/>
      <c r="L40" s="183">
        <f t="shared" si="0"/>
        <v>0</v>
      </c>
      <c r="M40" s="234"/>
      <c r="N40" s="238"/>
      <c r="O40" s="237"/>
      <c r="P40" s="183">
        <f t="shared" si="1"/>
        <v>0</v>
      </c>
      <c r="Q40" s="234"/>
      <c r="R40" s="186">
        <f t="shared" si="2"/>
        <v>0</v>
      </c>
      <c r="S40" s="187">
        <f t="shared" si="3"/>
        <v>0</v>
      </c>
    </row>
    <row r="41" spans="1:20" s="73" customFormat="1" ht="29.1" customHeight="1" x14ac:dyDescent="0.3">
      <c r="A41" s="68" t="s">
        <v>161</v>
      </c>
      <c r="B41" s="176"/>
      <c r="C41" s="177"/>
      <c r="D41" s="99"/>
      <c r="E41" s="69">
        <f>SUBTOTAL(9,E10:E40)</f>
        <v>0</v>
      </c>
      <c r="F41" s="99"/>
      <c r="G41" s="69">
        <f>SUBTOTAL(9,G10:G40)</f>
        <v>0</v>
      </c>
      <c r="H41" s="99"/>
      <c r="I41" s="69">
        <f>SUBTOTAL(9,I10:I40)</f>
        <v>0</v>
      </c>
      <c r="J41" s="100"/>
      <c r="K41" s="101"/>
      <c r="L41" s="102"/>
      <c r="M41" s="88">
        <f>SUBTOTAL(9,M10:M40)</f>
        <v>0</v>
      </c>
      <c r="N41" s="100"/>
      <c r="O41" s="101"/>
      <c r="P41" s="102"/>
      <c r="Q41" s="88">
        <f>SUBTOTAL(9,Q10:Q40)</f>
        <v>0</v>
      </c>
      <c r="R41" s="181"/>
      <c r="S41" s="187">
        <f t="shared" si="3"/>
        <v>0</v>
      </c>
    </row>
    <row r="42" spans="1:20" s="71" customFormat="1" ht="29.1" customHeight="1" x14ac:dyDescent="0.3">
      <c r="A42" s="68" t="s">
        <v>162</v>
      </c>
      <c r="B42" s="103"/>
      <c r="C42" s="86"/>
      <c r="D42" s="72" t="s">
        <v>93</v>
      </c>
      <c r="E42" s="69">
        <f>IFERROR(ROUND(D42*E41,0),0)</f>
        <v>0</v>
      </c>
      <c r="F42" s="295" t="s">
        <v>93</v>
      </c>
      <c r="G42" s="69">
        <f>IFERROR(ROUND(F42*G41,0),0)</f>
        <v>0</v>
      </c>
      <c r="H42" s="295" t="s">
        <v>93</v>
      </c>
      <c r="I42" s="69">
        <f>IFERROR(ROUND(H42*I41,0),0)</f>
        <v>0</v>
      </c>
      <c r="J42" s="104"/>
      <c r="K42" s="105"/>
      <c r="L42" s="296" t="s">
        <v>93</v>
      </c>
      <c r="M42" s="69">
        <f>IFERROR(L42*M41,0)</f>
        <v>0</v>
      </c>
      <c r="N42" s="104"/>
      <c r="O42" s="105"/>
      <c r="P42" s="296" t="s">
        <v>93</v>
      </c>
      <c r="Q42" s="69">
        <f>IFERROR(P42*Q41,0)</f>
        <v>0</v>
      </c>
      <c r="R42" s="86"/>
      <c r="S42" s="187">
        <f t="shared" si="3"/>
        <v>0</v>
      </c>
    </row>
    <row r="43" spans="1:20" s="87" customFormat="1" ht="29.1" customHeight="1" x14ac:dyDescent="0.35">
      <c r="A43" s="163" t="s">
        <v>163</v>
      </c>
      <c r="B43" s="178"/>
      <c r="C43" s="178"/>
      <c r="D43" s="164">
        <f>SUBTOTAL(9,D10:D40)</f>
        <v>0</v>
      </c>
      <c r="E43" s="165">
        <f>E41+E42</f>
        <v>0</v>
      </c>
      <c r="F43" s="164">
        <f>SUBTOTAL(9,F10:F40)</f>
        <v>0</v>
      </c>
      <c r="G43" s="165">
        <f>G41+G42</f>
        <v>0</v>
      </c>
      <c r="H43" s="164">
        <f>SUBTOTAL(9,H10:H40)</f>
        <v>0</v>
      </c>
      <c r="I43" s="165">
        <f>I41+I42</f>
        <v>0</v>
      </c>
      <c r="J43" s="164">
        <f>SUBTOTAL(9,J10:J40)</f>
        <v>0</v>
      </c>
      <c r="K43" s="166" t="str">
        <f>IFERROR(AVERAGE(K10:K28),"0%")</f>
        <v>0%</v>
      </c>
      <c r="L43" s="167">
        <f>SUBTOTAL(9,L10:L40)</f>
        <v>0</v>
      </c>
      <c r="M43" s="168">
        <f>M41+M42</f>
        <v>0</v>
      </c>
      <c r="N43" s="164">
        <f>SUBTOTAL(9,N10:N40)</f>
        <v>0</v>
      </c>
      <c r="O43" s="166" t="str">
        <f>IFERROR(AVERAGE(O10:O28),"0%")</f>
        <v>0%</v>
      </c>
      <c r="P43" s="167">
        <f>SUBTOTAL(9,P10:P40)</f>
        <v>0</v>
      </c>
      <c r="Q43" s="168">
        <f>Q41+Q42</f>
        <v>0</v>
      </c>
      <c r="R43" s="164">
        <f>SUM(H43,N43)</f>
        <v>0</v>
      </c>
      <c r="S43" s="165">
        <f t="shared" ref="S43" si="6">SUM(E43,G43,I43,M43,Q43)</f>
        <v>0</v>
      </c>
    </row>
    <row r="44" spans="1:20" s="6" customFormat="1" ht="18" customHeight="1" x14ac:dyDescent="0.2">
      <c r="A44" s="66"/>
      <c r="B44" s="15"/>
      <c r="C44" s="16"/>
      <c r="D44" s="17"/>
      <c r="E44" s="17"/>
      <c r="F44" s="17"/>
      <c r="G44" s="17"/>
      <c r="H44" s="17"/>
      <c r="I44" s="17"/>
      <c r="J44" s="17"/>
      <c r="K44" s="17"/>
      <c r="L44" s="17"/>
      <c r="M44" s="17"/>
      <c r="N44" s="17"/>
      <c r="O44" s="17"/>
      <c r="P44" s="17"/>
      <c r="Q44" s="17"/>
      <c r="R44" s="16"/>
      <c r="S44" s="67"/>
    </row>
    <row r="45" spans="1:20" s="109" customFormat="1" ht="30.95" customHeight="1" x14ac:dyDescent="0.25">
      <c r="A45" s="106" t="s">
        <v>99</v>
      </c>
      <c r="B45" s="107"/>
      <c r="C45" s="107"/>
      <c r="D45" s="107"/>
      <c r="E45" s="107"/>
      <c r="F45" s="107"/>
      <c r="G45" s="107"/>
      <c r="H45" s="107"/>
      <c r="I45" s="107"/>
      <c r="J45" s="107"/>
      <c r="K45" s="107"/>
      <c r="L45" s="107"/>
      <c r="M45" s="107"/>
      <c r="N45" s="107"/>
      <c r="O45" s="107"/>
      <c r="P45" s="107"/>
      <c r="Q45" s="107"/>
      <c r="R45" s="107"/>
      <c r="S45" s="269"/>
      <c r="T45" s="108"/>
    </row>
    <row r="46" spans="1:20" s="65" customFormat="1" ht="23.1" customHeight="1" x14ac:dyDescent="0.3">
      <c r="A46" s="278" t="s">
        <v>102</v>
      </c>
      <c r="B46" s="80"/>
      <c r="C46" s="212" t="s">
        <v>95</v>
      </c>
      <c r="D46" s="80">
        <f>SUBTOTAL(9,D47:D53)</f>
        <v>0</v>
      </c>
      <c r="E46" s="80"/>
      <c r="F46" s="80">
        <f>SUBTOTAL(9,F47:F53)</f>
        <v>0</v>
      </c>
      <c r="G46" s="80"/>
      <c r="H46" s="80">
        <f>SUBTOTAL(9,H47:H53)</f>
        <v>0</v>
      </c>
      <c r="I46" s="80"/>
      <c r="J46" s="80">
        <f>SUBTOTAL(9,J47:J53)</f>
        <v>0</v>
      </c>
      <c r="K46" s="80"/>
      <c r="L46" s="80"/>
      <c r="M46" s="80"/>
      <c r="N46" s="80">
        <f>SUBTOTAL(9,N47:N53)</f>
        <v>0</v>
      </c>
      <c r="O46" s="80"/>
      <c r="P46" s="80"/>
      <c r="Q46" s="80"/>
      <c r="R46" s="211">
        <f>SUBTOTAL(9,R47:R53)</f>
        <v>0</v>
      </c>
      <c r="S46" s="270"/>
      <c r="T46" s="64"/>
    </row>
    <row r="47" spans="1:20" s="4" customFormat="1" ht="21" customHeight="1" x14ac:dyDescent="0.3">
      <c r="A47" s="233" t="s">
        <v>90</v>
      </c>
      <c r="B47" s="2" t="s">
        <v>4</v>
      </c>
      <c r="C47" s="185">
        <f t="shared" ref="C47:C53" si="7">IFERROR(S47/R47,0)</f>
        <v>0</v>
      </c>
      <c r="D47" s="238"/>
      <c r="E47" s="234"/>
      <c r="F47" s="238"/>
      <c r="G47" s="234"/>
      <c r="H47" s="238"/>
      <c r="I47" s="234"/>
      <c r="J47" s="238"/>
      <c r="K47" s="237"/>
      <c r="L47" s="183">
        <f t="shared" ref="L47:L53" si="8">J47*(K47*1808)</f>
        <v>0</v>
      </c>
      <c r="M47" s="234"/>
      <c r="N47" s="238"/>
      <c r="O47" s="237"/>
      <c r="P47" s="183">
        <f t="shared" ref="P47:P53" si="9">N47*(O47*1808)</f>
        <v>0</v>
      </c>
      <c r="Q47" s="234"/>
      <c r="R47" s="186">
        <f>SUM(H47,N47)</f>
        <v>0</v>
      </c>
      <c r="S47" s="187">
        <f>SUM(I47,Q47)</f>
        <v>0</v>
      </c>
    </row>
    <row r="48" spans="1:20" s="4" customFormat="1" ht="21" customHeight="1" x14ac:dyDescent="0.3">
      <c r="A48" s="233" t="s">
        <v>91</v>
      </c>
      <c r="B48" s="2" t="s">
        <v>4</v>
      </c>
      <c r="C48" s="185">
        <f t="shared" si="7"/>
        <v>0</v>
      </c>
      <c r="D48" s="238"/>
      <c r="E48" s="234"/>
      <c r="F48" s="238"/>
      <c r="G48" s="234"/>
      <c r="H48" s="238"/>
      <c r="I48" s="234"/>
      <c r="J48" s="238"/>
      <c r="K48" s="237"/>
      <c r="L48" s="183">
        <f t="shared" si="8"/>
        <v>0</v>
      </c>
      <c r="M48" s="234"/>
      <c r="N48" s="238"/>
      <c r="O48" s="237"/>
      <c r="P48" s="183">
        <f t="shared" si="9"/>
        <v>0</v>
      </c>
      <c r="Q48" s="234"/>
      <c r="R48" s="186">
        <f t="shared" ref="R48:R62" si="10">SUM(H48,N48)</f>
        <v>0</v>
      </c>
      <c r="S48" s="187">
        <f t="shared" ref="S48:S63" si="11">SUM(I48,Q48)</f>
        <v>0</v>
      </c>
    </row>
    <row r="49" spans="1:20" s="4" customFormat="1" ht="21" customHeight="1" x14ac:dyDescent="0.3">
      <c r="A49" s="233" t="s">
        <v>92</v>
      </c>
      <c r="B49" s="2" t="s">
        <v>4</v>
      </c>
      <c r="C49" s="185">
        <f t="shared" si="7"/>
        <v>0</v>
      </c>
      <c r="D49" s="238"/>
      <c r="E49" s="234"/>
      <c r="F49" s="238"/>
      <c r="G49" s="234"/>
      <c r="H49" s="238"/>
      <c r="I49" s="234"/>
      <c r="J49" s="238"/>
      <c r="K49" s="237"/>
      <c r="L49" s="183">
        <f t="shared" si="8"/>
        <v>0</v>
      </c>
      <c r="M49" s="234"/>
      <c r="N49" s="238"/>
      <c r="O49" s="237"/>
      <c r="P49" s="183">
        <f t="shared" si="9"/>
        <v>0</v>
      </c>
      <c r="Q49" s="234"/>
      <c r="R49" s="186">
        <f t="shared" si="10"/>
        <v>0</v>
      </c>
      <c r="S49" s="187">
        <f t="shared" si="11"/>
        <v>0</v>
      </c>
    </row>
    <row r="50" spans="1:20" s="4" customFormat="1" ht="21" customHeight="1" x14ac:dyDescent="0.3">
      <c r="A50" s="233" t="s">
        <v>164</v>
      </c>
      <c r="B50" s="2" t="s">
        <v>4</v>
      </c>
      <c r="C50" s="185">
        <f t="shared" si="7"/>
        <v>0</v>
      </c>
      <c r="D50" s="238"/>
      <c r="E50" s="234"/>
      <c r="F50" s="238"/>
      <c r="G50" s="234"/>
      <c r="H50" s="238"/>
      <c r="I50" s="234"/>
      <c r="J50" s="238"/>
      <c r="K50" s="237"/>
      <c r="L50" s="183">
        <f t="shared" si="8"/>
        <v>0</v>
      </c>
      <c r="M50" s="234"/>
      <c r="N50" s="238"/>
      <c r="O50" s="237"/>
      <c r="P50" s="183">
        <f t="shared" si="9"/>
        <v>0</v>
      </c>
      <c r="Q50" s="234"/>
      <c r="R50" s="186">
        <f t="shared" si="10"/>
        <v>0</v>
      </c>
      <c r="S50" s="187">
        <f t="shared" si="11"/>
        <v>0</v>
      </c>
    </row>
    <row r="51" spans="1:20" s="4" customFormat="1" ht="21" customHeight="1" x14ac:dyDescent="0.3">
      <c r="A51" s="233"/>
      <c r="B51" s="2" t="s">
        <v>4</v>
      </c>
      <c r="C51" s="185">
        <f t="shared" si="7"/>
        <v>0</v>
      </c>
      <c r="D51" s="238"/>
      <c r="E51" s="234"/>
      <c r="F51" s="238"/>
      <c r="G51" s="234"/>
      <c r="H51" s="238"/>
      <c r="I51" s="234"/>
      <c r="J51" s="238"/>
      <c r="K51" s="237"/>
      <c r="L51" s="183">
        <f t="shared" si="8"/>
        <v>0</v>
      </c>
      <c r="M51" s="234"/>
      <c r="N51" s="238"/>
      <c r="O51" s="237"/>
      <c r="P51" s="183">
        <f t="shared" si="9"/>
        <v>0</v>
      </c>
      <c r="Q51" s="234"/>
      <c r="R51" s="186">
        <f t="shared" si="10"/>
        <v>0</v>
      </c>
      <c r="S51" s="187">
        <f t="shared" si="11"/>
        <v>0</v>
      </c>
    </row>
    <row r="52" spans="1:20" s="4" customFormat="1" ht="21" customHeight="1" x14ac:dyDescent="0.3">
      <c r="A52" s="233"/>
      <c r="B52" s="2" t="s">
        <v>4</v>
      </c>
      <c r="C52" s="185">
        <f t="shared" si="7"/>
        <v>0</v>
      </c>
      <c r="D52" s="238"/>
      <c r="E52" s="234"/>
      <c r="F52" s="238"/>
      <c r="G52" s="234"/>
      <c r="H52" s="238"/>
      <c r="I52" s="234"/>
      <c r="J52" s="238"/>
      <c r="K52" s="237"/>
      <c r="L52" s="183">
        <f t="shared" si="8"/>
        <v>0</v>
      </c>
      <c r="M52" s="234"/>
      <c r="N52" s="238"/>
      <c r="O52" s="237"/>
      <c r="P52" s="183">
        <f t="shared" si="9"/>
        <v>0</v>
      </c>
      <c r="Q52" s="234"/>
      <c r="R52" s="186">
        <f t="shared" si="10"/>
        <v>0</v>
      </c>
      <c r="S52" s="187">
        <f t="shared" si="11"/>
        <v>0</v>
      </c>
    </row>
    <row r="53" spans="1:20" s="4" customFormat="1" ht="21" customHeight="1" x14ac:dyDescent="0.3">
      <c r="A53" s="233"/>
      <c r="B53" s="2" t="s">
        <v>4</v>
      </c>
      <c r="C53" s="185">
        <f t="shared" si="7"/>
        <v>0</v>
      </c>
      <c r="D53" s="238"/>
      <c r="E53" s="234"/>
      <c r="F53" s="238"/>
      <c r="G53" s="234"/>
      <c r="H53" s="238"/>
      <c r="I53" s="234"/>
      <c r="J53" s="238"/>
      <c r="K53" s="237"/>
      <c r="L53" s="183">
        <f t="shared" si="8"/>
        <v>0</v>
      </c>
      <c r="M53" s="234"/>
      <c r="N53" s="238"/>
      <c r="O53" s="237"/>
      <c r="P53" s="183">
        <f t="shared" si="9"/>
        <v>0</v>
      </c>
      <c r="Q53" s="234"/>
      <c r="R53" s="186">
        <f t="shared" si="10"/>
        <v>0</v>
      </c>
      <c r="S53" s="187">
        <f t="shared" si="11"/>
        <v>0</v>
      </c>
    </row>
    <row r="54" spans="1:20" s="65" customFormat="1" ht="23.1" customHeight="1" x14ac:dyDescent="0.3">
      <c r="A54" s="278" t="s">
        <v>94</v>
      </c>
      <c r="B54" s="80"/>
      <c r="C54" s="210" t="s">
        <v>96</v>
      </c>
      <c r="D54" s="80">
        <f>SUBTOTAL(9,D55:D63)</f>
        <v>0</v>
      </c>
      <c r="E54" s="80"/>
      <c r="F54" s="80">
        <f>SUBTOTAL(9,F55:F63)</f>
        <v>0</v>
      </c>
      <c r="G54" s="80"/>
      <c r="H54" s="80">
        <f>SUBTOTAL(9,H55:H63)</f>
        <v>0</v>
      </c>
      <c r="I54" s="80"/>
      <c r="J54" s="80">
        <f>SUBTOTAL(9,J55:J63)</f>
        <v>0</v>
      </c>
      <c r="K54" s="80"/>
      <c r="L54" s="80"/>
      <c r="M54" s="80"/>
      <c r="N54" s="80">
        <f>SUBTOTAL(9,N55:N63)</f>
        <v>0</v>
      </c>
      <c r="O54" s="80"/>
      <c r="P54" s="80"/>
      <c r="Q54" s="80"/>
      <c r="R54" s="211">
        <f>SUBTOTAL(9,R55:R63)</f>
        <v>0</v>
      </c>
      <c r="S54" s="270"/>
      <c r="T54" s="64"/>
    </row>
    <row r="55" spans="1:20" s="4" customFormat="1" ht="21" customHeight="1" x14ac:dyDescent="0.3">
      <c r="A55" s="233"/>
      <c r="B55" s="2" t="s">
        <v>4</v>
      </c>
      <c r="C55" s="185">
        <f t="shared" ref="C55:C63" si="12">IFERROR(S55/R55,0)</f>
        <v>0</v>
      </c>
      <c r="D55" s="238"/>
      <c r="E55" s="234"/>
      <c r="F55" s="238"/>
      <c r="G55" s="234"/>
      <c r="H55" s="238"/>
      <c r="I55" s="234"/>
      <c r="J55" s="238"/>
      <c r="K55" s="237"/>
      <c r="L55" s="183">
        <f t="shared" ref="L55:L63" si="13">J55*(K55*1808)</f>
        <v>0</v>
      </c>
      <c r="M55" s="234"/>
      <c r="N55" s="238"/>
      <c r="O55" s="237"/>
      <c r="P55" s="183">
        <f t="shared" ref="P55:P63" si="14">N55*(O55*1808)</f>
        <v>0</v>
      </c>
      <c r="Q55" s="234"/>
      <c r="R55" s="186">
        <f t="shared" si="10"/>
        <v>0</v>
      </c>
      <c r="S55" s="187">
        <f t="shared" si="11"/>
        <v>0</v>
      </c>
    </row>
    <row r="56" spans="1:20" s="4" customFormat="1" ht="21" customHeight="1" x14ac:dyDescent="0.3">
      <c r="A56" s="233"/>
      <c r="B56" s="2" t="s">
        <v>4</v>
      </c>
      <c r="C56" s="185">
        <f t="shared" si="12"/>
        <v>0</v>
      </c>
      <c r="D56" s="238"/>
      <c r="E56" s="234"/>
      <c r="F56" s="238"/>
      <c r="G56" s="234"/>
      <c r="H56" s="238"/>
      <c r="I56" s="234"/>
      <c r="J56" s="238"/>
      <c r="K56" s="237"/>
      <c r="L56" s="183">
        <f t="shared" si="13"/>
        <v>0</v>
      </c>
      <c r="M56" s="234"/>
      <c r="N56" s="238"/>
      <c r="O56" s="237"/>
      <c r="P56" s="183">
        <f t="shared" si="14"/>
        <v>0</v>
      </c>
      <c r="Q56" s="234"/>
      <c r="R56" s="186">
        <f t="shared" si="10"/>
        <v>0</v>
      </c>
      <c r="S56" s="187">
        <f t="shared" si="11"/>
        <v>0</v>
      </c>
    </row>
    <row r="57" spans="1:20" s="4" customFormat="1" ht="21" customHeight="1" x14ac:dyDescent="0.3">
      <c r="A57" s="233"/>
      <c r="B57" s="2" t="s">
        <v>4</v>
      </c>
      <c r="C57" s="185">
        <f t="shared" si="12"/>
        <v>0</v>
      </c>
      <c r="D57" s="238"/>
      <c r="E57" s="234"/>
      <c r="F57" s="238"/>
      <c r="G57" s="234"/>
      <c r="H57" s="238"/>
      <c r="I57" s="234"/>
      <c r="J57" s="238"/>
      <c r="K57" s="237"/>
      <c r="L57" s="183">
        <f t="shared" si="13"/>
        <v>0</v>
      </c>
      <c r="M57" s="234"/>
      <c r="N57" s="238"/>
      <c r="O57" s="237"/>
      <c r="P57" s="183">
        <f t="shared" si="14"/>
        <v>0</v>
      </c>
      <c r="Q57" s="234"/>
      <c r="R57" s="186">
        <f t="shared" si="10"/>
        <v>0</v>
      </c>
      <c r="S57" s="187">
        <f t="shared" si="11"/>
        <v>0</v>
      </c>
    </row>
    <row r="58" spans="1:20" s="4" customFormat="1" ht="21" customHeight="1" x14ac:dyDescent="0.3">
      <c r="A58" s="233"/>
      <c r="B58" s="2" t="s">
        <v>4</v>
      </c>
      <c r="C58" s="185">
        <f t="shared" si="12"/>
        <v>0</v>
      </c>
      <c r="D58" s="238"/>
      <c r="E58" s="234"/>
      <c r="F58" s="238"/>
      <c r="G58" s="234"/>
      <c r="H58" s="238"/>
      <c r="I58" s="234"/>
      <c r="J58" s="238"/>
      <c r="K58" s="237"/>
      <c r="L58" s="183">
        <f t="shared" si="13"/>
        <v>0</v>
      </c>
      <c r="M58" s="234"/>
      <c r="N58" s="238"/>
      <c r="O58" s="237"/>
      <c r="P58" s="183">
        <f t="shared" si="14"/>
        <v>0</v>
      </c>
      <c r="Q58" s="234"/>
      <c r="R58" s="186">
        <f t="shared" si="10"/>
        <v>0</v>
      </c>
      <c r="S58" s="187">
        <f t="shared" si="11"/>
        <v>0</v>
      </c>
    </row>
    <row r="59" spans="1:20" s="4" customFormat="1" ht="21" customHeight="1" x14ac:dyDescent="0.3">
      <c r="A59" s="233"/>
      <c r="B59" s="2" t="s">
        <v>4</v>
      </c>
      <c r="C59" s="185">
        <f t="shared" si="12"/>
        <v>0</v>
      </c>
      <c r="D59" s="238"/>
      <c r="E59" s="234"/>
      <c r="F59" s="238"/>
      <c r="G59" s="234"/>
      <c r="H59" s="238"/>
      <c r="I59" s="234"/>
      <c r="J59" s="238"/>
      <c r="K59" s="237"/>
      <c r="L59" s="183">
        <f t="shared" si="13"/>
        <v>0</v>
      </c>
      <c r="M59" s="234"/>
      <c r="N59" s="238"/>
      <c r="O59" s="237"/>
      <c r="P59" s="183">
        <f t="shared" si="14"/>
        <v>0</v>
      </c>
      <c r="Q59" s="234"/>
      <c r="R59" s="186">
        <f t="shared" si="10"/>
        <v>0</v>
      </c>
      <c r="S59" s="187">
        <f t="shared" si="11"/>
        <v>0</v>
      </c>
    </row>
    <row r="60" spans="1:20" s="4" customFormat="1" ht="21" customHeight="1" x14ac:dyDescent="0.3">
      <c r="A60" s="233"/>
      <c r="B60" s="2" t="s">
        <v>4</v>
      </c>
      <c r="C60" s="185">
        <f t="shared" si="12"/>
        <v>0</v>
      </c>
      <c r="D60" s="238"/>
      <c r="E60" s="234"/>
      <c r="F60" s="238"/>
      <c r="G60" s="234"/>
      <c r="H60" s="238"/>
      <c r="I60" s="234"/>
      <c r="J60" s="238"/>
      <c r="K60" s="237"/>
      <c r="L60" s="183">
        <f t="shared" si="13"/>
        <v>0</v>
      </c>
      <c r="M60" s="234"/>
      <c r="N60" s="238"/>
      <c r="O60" s="237"/>
      <c r="P60" s="183">
        <f t="shared" si="14"/>
        <v>0</v>
      </c>
      <c r="Q60" s="234"/>
      <c r="R60" s="186">
        <f t="shared" si="10"/>
        <v>0</v>
      </c>
      <c r="S60" s="187">
        <f t="shared" si="11"/>
        <v>0</v>
      </c>
    </row>
    <row r="61" spans="1:20" s="4" customFormat="1" ht="21" customHeight="1" x14ac:dyDescent="0.3">
      <c r="A61" s="233"/>
      <c r="B61" s="2" t="s">
        <v>4</v>
      </c>
      <c r="C61" s="185">
        <f t="shared" si="12"/>
        <v>0</v>
      </c>
      <c r="D61" s="238"/>
      <c r="E61" s="234"/>
      <c r="F61" s="238"/>
      <c r="G61" s="234"/>
      <c r="H61" s="238"/>
      <c r="I61" s="234"/>
      <c r="J61" s="238"/>
      <c r="K61" s="237"/>
      <c r="L61" s="183">
        <f t="shared" si="13"/>
        <v>0</v>
      </c>
      <c r="M61" s="234"/>
      <c r="N61" s="238"/>
      <c r="O61" s="237"/>
      <c r="P61" s="183">
        <f t="shared" si="14"/>
        <v>0</v>
      </c>
      <c r="Q61" s="234"/>
      <c r="R61" s="186">
        <f t="shared" si="10"/>
        <v>0</v>
      </c>
      <c r="S61" s="187">
        <f t="shared" si="11"/>
        <v>0</v>
      </c>
    </row>
    <row r="62" spans="1:20" s="4" customFormat="1" ht="21" customHeight="1" x14ac:dyDescent="0.3">
      <c r="A62" s="233"/>
      <c r="B62" s="2" t="s">
        <v>4</v>
      </c>
      <c r="C62" s="185">
        <f t="shared" si="12"/>
        <v>0</v>
      </c>
      <c r="D62" s="238"/>
      <c r="E62" s="234"/>
      <c r="F62" s="238"/>
      <c r="G62" s="234"/>
      <c r="H62" s="238"/>
      <c r="I62" s="234"/>
      <c r="J62" s="238"/>
      <c r="K62" s="237"/>
      <c r="L62" s="183">
        <f t="shared" si="13"/>
        <v>0</v>
      </c>
      <c r="M62" s="234"/>
      <c r="N62" s="238"/>
      <c r="O62" s="237"/>
      <c r="P62" s="183">
        <f t="shared" si="14"/>
        <v>0</v>
      </c>
      <c r="Q62" s="234"/>
      <c r="R62" s="186">
        <f t="shared" si="10"/>
        <v>0</v>
      </c>
      <c r="S62" s="187">
        <f t="shared" si="11"/>
        <v>0</v>
      </c>
    </row>
    <row r="63" spans="1:20" s="4" customFormat="1" ht="21" customHeight="1" x14ac:dyDescent="0.3">
      <c r="A63" s="233"/>
      <c r="B63" s="2" t="s">
        <v>4</v>
      </c>
      <c r="C63" s="185">
        <f t="shared" si="12"/>
        <v>0</v>
      </c>
      <c r="D63" s="238"/>
      <c r="E63" s="234"/>
      <c r="F63" s="238"/>
      <c r="G63" s="234"/>
      <c r="H63" s="238"/>
      <c r="I63" s="234"/>
      <c r="J63" s="238"/>
      <c r="K63" s="237"/>
      <c r="L63" s="183">
        <f t="shared" si="13"/>
        <v>0</v>
      </c>
      <c r="M63" s="234"/>
      <c r="N63" s="238"/>
      <c r="O63" s="237"/>
      <c r="P63" s="183">
        <f t="shared" si="14"/>
        <v>0</v>
      </c>
      <c r="Q63" s="234"/>
      <c r="R63" s="186">
        <f>SUM(H63,N63)</f>
        <v>0</v>
      </c>
      <c r="S63" s="187">
        <f t="shared" si="11"/>
        <v>0</v>
      </c>
    </row>
    <row r="64" spans="1:20" s="87" customFormat="1" ht="30.95" customHeight="1" x14ac:dyDescent="0.35">
      <c r="A64" s="110" t="s">
        <v>101</v>
      </c>
      <c r="B64" s="179"/>
      <c r="C64" s="180"/>
      <c r="D64" s="97">
        <f t="shared" ref="D64:J64" si="15">SUBTOTAL(9,D46:D63)</f>
        <v>0</v>
      </c>
      <c r="E64" s="89">
        <f t="shared" si="15"/>
        <v>0</v>
      </c>
      <c r="F64" s="97">
        <f t="shared" si="15"/>
        <v>0</v>
      </c>
      <c r="G64" s="89">
        <f t="shared" si="15"/>
        <v>0</v>
      </c>
      <c r="H64" s="97">
        <f t="shared" si="15"/>
        <v>0</v>
      </c>
      <c r="I64" s="89">
        <f t="shared" si="15"/>
        <v>0</v>
      </c>
      <c r="J64" s="97">
        <f t="shared" si="15"/>
        <v>0</v>
      </c>
      <c r="K64" s="182"/>
      <c r="L64" s="98">
        <f>SUBTOTAL(9,L46:L63)</f>
        <v>0</v>
      </c>
      <c r="M64" s="89">
        <f>SUBTOTAL(9,M46:M63)</f>
        <v>0</v>
      </c>
      <c r="N64" s="97">
        <f>SUBTOTAL(9,N46:N63)</f>
        <v>0</v>
      </c>
      <c r="O64" s="182"/>
      <c r="P64" s="98">
        <f>SUBTOTAL(9,P46:P63)</f>
        <v>0</v>
      </c>
      <c r="Q64" s="89">
        <f>SUBTOTAL(9,Q46:Q63)</f>
        <v>0</v>
      </c>
      <c r="R64" s="214">
        <f>SUM(H64,N64)</f>
        <v>0</v>
      </c>
      <c r="S64" s="215">
        <f>SUM(I64,Q64)</f>
        <v>0</v>
      </c>
    </row>
    <row r="65" spans="1:19" s="6" customFormat="1" ht="32.1" customHeight="1" x14ac:dyDescent="0.2">
      <c r="A65" s="66"/>
      <c r="B65" s="15"/>
      <c r="C65" s="16"/>
      <c r="D65" s="17"/>
      <c r="E65" s="17"/>
      <c r="F65" s="17"/>
      <c r="G65" s="17"/>
      <c r="H65" s="17"/>
      <c r="I65" s="17"/>
      <c r="J65" s="17"/>
      <c r="K65" s="17"/>
      <c r="L65" s="17"/>
      <c r="M65" s="17"/>
      <c r="N65" s="17"/>
      <c r="O65" s="17"/>
      <c r="P65" s="17"/>
      <c r="Q65" s="17"/>
      <c r="R65" s="16"/>
      <c r="S65" s="67"/>
    </row>
    <row r="66" spans="1:19" s="223" customFormat="1" ht="36" customHeight="1" x14ac:dyDescent="0.4">
      <c r="A66" s="90" t="s">
        <v>84</v>
      </c>
      <c r="B66" s="220"/>
      <c r="C66" s="221"/>
      <c r="D66" s="222">
        <f t="shared" ref="D66:J66" si="16">D64+D43</f>
        <v>0</v>
      </c>
      <c r="E66" s="93">
        <f t="shared" si="16"/>
        <v>0</v>
      </c>
      <c r="F66" s="222">
        <f t="shared" si="16"/>
        <v>0</v>
      </c>
      <c r="G66" s="93">
        <f t="shared" si="16"/>
        <v>0</v>
      </c>
      <c r="H66" s="91">
        <f t="shared" si="16"/>
        <v>0</v>
      </c>
      <c r="I66" s="94">
        <f t="shared" si="16"/>
        <v>0</v>
      </c>
      <c r="J66" s="91">
        <f t="shared" si="16"/>
        <v>0</v>
      </c>
      <c r="K66" s="95"/>
      <c r="L66" s="96">
        <f>L64+L43</f>
        <v>0</v>
      </c>
      <c r="M66" s="94">
        <f>M64+M43</f>
        <v>0</v>
      </c>
      <c r="N66" s="91">
        <f>N64+N43</f>
        <v>0</v>
      </c>
      <c r="O66" s="95"/>
      <c r="P66" s="96">
        <f>P64+P43</f>
        <v>0</v>
      </c>
      <c r="Q66" s="94">
        <f>Q64+Q43</f>
        <v>0</v>
      </c>
      <c r="R66" s="91">
        <f>SUM(H66,N66)</f>
        <v>0</v>
      </c>
      <c r="S66" s="92">
        <f>SUM(I66,Q66)</f>
        <v>0</v>
      </c>
    </row>
    <row r="67" spans="1:19" s="6" customFormat="1" ht="39" customHeight="1" x14ac:dyDescent="0.2">
      <c r="B67" s="15"/>
      <c r="C67" s="16"/>
      <c r="D67" s="17"/>
      <c r="E67" s="17"/>
      <c r="F67" s="17"/>
      <c r="G67" s="17"/>
      <c r="H67" s="17"/>
      <c r="I67" s="17"/>
      <c r="J67" s="17"/>
      <c r="K67" s="17"/>
      <c r="L67" s="17"/>
      <c r="M67" s="17"/>
      <c r="N67" s="17"/>
      <c r="O67" s="17"/>
      <c r="P67" s="17"/>
      <c r="Q67" s="17"/>
      <c r="R67" s="16"/>
      <c r="S67" s="16"/>
    </row>
    <row r="68" spans="1:19" s="114" customFormat="1" ht="29.1" customHeight="1" x14ac:dyDescent="0.4">
      <c r="A68" s="304" t="s">
        <v>108</v>
      </c>
      <c r="B68" s="111"/>
      <c r="C68" s="112"/>
      <c r="D68" s="113"/>
      <c r="E68" s="113"/>
      <c r="F68" s="113"/>
      <c r="G68" s="113"/>
      <c r="H68" s="113"/>
      <c r="I68" s="113"/>
      <c r="J68" s="113"/>
      <c r="K68" s="113"/>
      <c r="L68" s="113"/>
      <c r="M68" s="113"/>
      <c r="N68" s="113"/>
      <c r="O68" s="113"/>
      <c r="P68" s="113"/>
      <c r="Q68" s="113"/>
      <c r="R68" s="112"/>
      <c r="S68" s="271"/>
    </row>
    <row r="69" spans="1:19" s="6" customFormat="1" ht="18" customHeight="1" x14ac:dyDescent="0.3">
      <c r="A69" s="83" t="s">
        <v>21</v>
      </c>
      <c r="B69" s="10"/>
      <c r="C69" s="11"/>
      <c r="D69" s="12"/>
      <c r="E69" s="84"/>
      <c r="F69" s="12"/>
      <c r="G69" s="84"/>
      <c r="H69" s="12"/>
      <c r="I69" s="84"/>
      <c r="J69" s="12"/>
      <c r="K69" s="12"/>
      <c r="L69" s="12"/>
      <c r="M69" s="84"/>
      <c r="N69" s="12"/>
      <c r="O69" s="12"/>
      <c r="P69" s="12"/>
      <c r="Q69" s="84"/>
      <c r="R69" s="11"/>
      <c r="S69" s="272"/>
    </row>
    <row r="70" spans="1:19" s="194" customFormat="1" ht="21" customHeight="1" x14ac:dyDescent="0.3">
      <c r="A70" s="195" t="s">
        <v>22</v>
      </c>
      <c r="B70" s="189"/>
      <c r="C70" s="190"/>
      <c r="D70" s="191"/>
      <c r="E70" s="235"/>
      <c r="F70" s="191"/>
      <c r="G70" s="235"/>
      <c r="H70" s="192"/>
      <c r="I70" s="235"/>
      <c r="J70" s="192"/>
      <c r="K70" s="191"/>
      <c r="L70" s="193"/>
      <c r="M70" s="235"/>
      <c r="N70" s="192"/>
      <c r="O70" s="191"/>
      <c r="P70" s="193"/>
      <c r="Q70" s="235"/>
      <c r="R70" s="190"/>
      <c r="S70" s="187">
        <f>SUM(I70,Q70)</f>
        <v>0</v>
      </c>
    </row>
    <row r="71" spans="1:19" s="194" customFormat="1" ht="21" customHeight="1" x14ac:dyDescent="0.3">
      <c r="A71" s="195" t="s">
        <v>23</v>
      </c>
      <c r="B71" s="189"/>
      <c r="C71" s="190"/>
      <c r="D71" s="191"/>
      <c r="E71" s="235"/>
      <c r="F71" s="191"/>
      <c r="G71" s="235"/>
      <c r="H71" s="192"/>
      <c r="I71" s="235"/>
      <c r="J71" s="192"/>
      <c r="K71" s="191"/>
      <c r="L71" s="193"/>
      <c r="M71" s="235"/>
      <c r="N71" s="192"/>
      <c r="O71" s="191"/>
      <c r="P71" s="193"/>
      <c r="Q71" s="235"/>
      <c r="R71" s="190"/>
      <c r="S71" s="187">
        <f t="shared" ref="S71:S105" si="17">SUM(I71,Q71)</f>
        <v>0</v>
      </c>
    </row>
    <row r="72" spans="1:19" s="194" customFormat="1" ht="21" customHeight="1" x14ac:dyDescent="0.3">
      <c r="A72" s="195" t="s">
        <v>24</v>
      </c>
      <c r="B72" s="189"/>
      <c r="C72" s="190"/>
      <c r="D72" s="191"/>
      <c r="E72" s="235"/>
      <c r="F72" s="191"/>
      <c r="G72" s="235"/>
      <c r="H72" s="192"/>
      <c r="I72" s="235"/>
      <c r="J72" s="192"/>
      <c r="K72" s="191"/>
      <c r="L72" s="193"/>
      <c r="M72" s="235"/>
      <c r="N72" s="192"/>
      <c r="O72" s="191"/>
      <c r="P72" s="193"/>
      <c r="Q72" s="235"/>
      <c r="R72" s="190"/>
      <c r="S72" s="187">
        <f t="shared" si="17"/>
        <v>0</v>
      </c>
    </row>
    <row r="73" spans="1:19" s="194" customFormat="1" ht="21" customHeight="1" x14ac:dyDescent="0.3">
      <c r="A73" s="195" t="s">
        <v>25</v>
      </c>
      <c r="B73" s="189"/>
      <c r="C73" s="190"/>
      <c r="D73" s="191"/>
      <c r="E73" s="235"/>
      <c r="F73" s="191"/>
      <c r="G73" s="235"/>
      <c r="H73" s="192"/>
      <c r="I73" s="235"/>
      <c r="J73" s="192"/>
      <c r="K73" s="191"/>
      <c r="L73" s="193"/>
      <c r="M73" s="235"/>
      <c r="N73" s="192"/>
      <c r="O73" s="191"/>
      <c r="P73" s="193"/>
      <c r="Q73" s="235"/>
      <c r="R73" s="190"/>
      <c r="S73" s="187">
        <f t="shared" si="17"/>
        <v>0</v>
      </c>
    </row>
    <row r="74" spans="1:19" s="194" customFormat="1" ht="21" customHeight="1" x14ac:dyDescent="0.3">
      <c r="A74" s="195" t="s">
        <v>26</v>
      </c>
      <c r="B74" s="189"/>
      <c r="C74" s="190"/>
      <c r="D74" s="191"/>
      <c r="E74" s="235"/>
      <c r="F74" s="191"/>
      <c r="G74" s="235"/>
      <c r="H74" s="192"/>
      <c r="I74" s="235"/>
      <c r="J74" s="192"/>
      <c r="K74" s="191"/>
      <c r="L74" s="193"/>
      <c r="M74" s="235"/>
      <c r="N74" s="192"/>
      <c r="O74" s="191"/>
      <c r="P74" s="193"/>
      <c r="Q74" s="235"/>
      <c r="R74" s="190"/>
      <c r="S74" s="187">
        <f t="shared" si="17"/>
        <v>0</v>
      </c>
    </row>
    <row r="75" spans="1:19" s="194" customFormat="1" ht="21" customHeight="1" x14ac:dyDescent="0.3">
      <c r="A75" s="195" t="s">
        <v>27</v>
      </c>
      <c r="B75" s="189"/>
      <c r="C75" s="190"/>
      <c r="D75" s="191"/>
      <c r="E75" s="235"/>
      <c r="F75" s="191"/>
      <c r="G75" s="235"/>
      <c r="H75" s="192"/>
      <c r="I75" s="235"/>
      <c r="J75" s="192"/>
      <c r="K75" s="191"/>
      <c r="L75" s="193"/>
      <c r="M75" s="235"/>
      <c r="N75" s="192"/>
      <c r="O75" s="191"/>
      <c r="P75" s="193"/>
      <c r="Q75" s="235"/>
      <c r="R75" s="190"/>
      <c r="S75" s="187">
        <f t="shared" si="17"/>
        <v>0</v>
      </c>
    </row>
    <row r="76" spans="1:19" s="194" customFormat="1" ht="21" customHeight="1" x14ac:dyDescent="0.3">
      <c r="A76" s="195" t="s">
        <v>28</v>
      </c>
      <c r="B76" s="189"/>
      <c r="C76" s="190"/>
      <c r="D76" s="191"/>
      <c r="E76" s="235"/>
      <c r="F76" s="191"/>
      <c r="G76" s="235"/>
      <c r="H76" s="192"/>
      <c r="I76" s="235"/>
      <c r="J76" s="192"/>
      <c r="K76" s="191"/>
      <c r="L76" s="193"/>
      <c r="M76" s="235"/>
      <c r="N76" s="192"/>
      <c r="O76" s="191"/>
      <c r="P76" s="193"/>
      <c r="Q76" s="235"/>
      <c r="R76" s="190"/>
      <c r="S76" s="187">
        <f t="shared" si="17"/>
        <v>0</v>
      </c>
    </row>
    <row r="77" spans="1:19" s="194" customFormat="1" ht="21" customHeight="1" x14ac:dyDescent="0.3">
      <c r="A77" s="188" t="s">
        <v>29</v>
      </c>
      <c r="B77" s="189"/>
      <c r="C77" s="190"/>
      <c r="D77" s="191"/>
      <c r="E77" s="235"/>
      <c r="F77" s="191"/>
      <c r="G77" s="235"/>
      <c r="H77" s="192"/>
      <c r="I77" s="235"/>
      <c r="J77" s="192"/>
      <c r="K77" s="191"/>
      <c r="L77" s="193"/>
      <c r="M77" s="235"/>
      <c r="N77" s="192"/>
      <c r="O77" s="191"/>
      <c r="P77" s="193"/>
      <c r="Q77" s="235"/>
      <c r="R77" s="190"/>
      <c r="S77" s="187">
        <f t="shared" si="17"/>
        <v>0</v>
      </c>
    </row>
    <row r="78" spans="1:19" s="194" customFormat="1" ht="21" customHeight="1" x14ac:dyDescent="0.3">
      <c r="A78" s="195"/>
      <c r="B78" s="189"/>
      <c r="C78" s="190"/>
      <c r="D78" s="191"/>
      <c r="E78" s="235"/>
      <c r="F78" s="191"/>
      <c r="G78" s="235"/>
      <c r="H78" s="192"/>
      <c r="I78" s="235"/>
      <c r="J78" s="192"/>
      <c r="K78" s="191"/>
      <c r="L78" s="193"/>
      <c r="M78" s="235"/>
      <c r="N78" s="192"/>
      <c r="O78" s="191"/>
      <c r="P78" s="193"/>
      <c r="Q78" s="235"/>
      <c r="R78" s="190"/>
      <c r="S78" s="187">
        <f t="shared" si="17"/>
        <v>0</v>
      </c>
    </row>
    <row r="79" spans="1:19" s="6" customFormat="1" ht="18" customHeight="1" x14ac:dyDescent="0.3">
      <c r="A79" s="82" t="s">
        <v>30</v>
      </c>
      <c r="B79" s="10"/>
      <c r="C79" s="11"/>
      <c r="D79" s="12"/>
      <c r="E79" s="9"/>
      <c r="F79" s="12"/>
      <c r="G79" s="9"/>
      <c r="H79" s="12"/>
      <c r="I79" s="9"/>
      <c r="J79" s="12"/>
      <c r="K79" s="12"/>
      <c r="L79" s="12"/>
      <c r="M79" s="9"/>
      <c r="N79" s="12"/>
      <c r="O79" s="12"/>
      <c r="P79" s="12"/>
      <c r="Q79" s="9"/>
      <c r="R79" s="11"/>
      <c r="S79" s="273"/>
    </row>
    <row r="80" spans="1:19" s="194" customFormat="1" ht="21" customHeight="1" x14ac:dyDescent="0.3">
      <c r="A80" s="195" t="s">
        <v>71</v>
      </c>
      <c r="B80" s="189"/>
      <c r="C80" s="190"/>
      <c r="D80" s="191"/>
      <c r="E80" s="235"/>
      <c r="F80" s="191"/>
      <c r="G80" s="235"/>
      <c r="H80" s="192"/>
      <c r="I80" s="235"/>
      <c r="J80" s="192"/>
      <c r="K80" s="191"/>
      <c r="L80" s="193"/>
      <c r="M80" s="235"/>
      <c r="N80" s="192"/>
      <c r="O80" s="191"/>
      <c r="P80" s="193"/>
      <c r="Q80" s="235"/>
      <c r="R80" s="190"/>
      <c r="S80" s="187">
        <f t="shared" si="17"/>
        <v>0</v>
      </c>
    </row>
    <row r="81" spans="1:19" s="194" customFormat="1" ht="21" customHeight="1" x14ac:dyDescent="0.3">
      <c r="A81" s="195" t="s">
        <v>72</v>
      </c>
      <c r="B81" s="189"/>
      <c r="C81" s="190"/>
      <c r="D81" s="191"/>
      <c r="E81" s="235"/>
      <c r="F81" s="191"/>
      <c r="G81" s="235"/>
      <c r="H81" s="192"/>
      <c r="I81" s="235"/>
      <c r="J81" s="192"/>
      <c r="K81" s="191"/>
      <c r="L81" s="193"/>
      <c r="M81" s="235"/>
      <c r="N81" s="192"/>
      <c r="O81" s="191"/>
      <c r="P81" s="193"/>
      <c r="Q81" s="235"/>
      <c r="R81" s="190"/>
      <c r="S81" s="187">
        <f t="shared" si="17"/>
        <v>0</v>
      </c>
    </row>
    <row r="82" spans="1:19" s="194" customFormat="1" ht="21" customHeight="1" x14ac:dyDescent="0.3">
      <c r="A82" s="195" t="s">
        <v>31</v>
      </c>
      <c r="B82" s="189"/>
      <c r="C82" s="190"/>
      <c r="D82" s="191"/>
      <c r="E82" s="235"/>
      <c r="F82" s="191"/>
      <c r="G82" s="235"/>
      <c r="H82" s="192"/>
      <c r="I82" s="235"/>
      <c r="J82" s="192"/>
      <c r="K82" s="191"/>
      <c r="L82" s="193"/>
      <c r="M82" s="235"/>
      <c r="N82" s="192"/>
      <c r="O82" s="191"/>
      <c r="P82" s="193"/>
      <c r="Q82" s="235"/>
      <c r="R82" s="190"/>
      <c r="S82" s="187">
        <f t="shared" si="17"/>
        <v>0</v>
      </c>
    </row>
    <row r="83" spans="1:19" s="194" customFormat="1" ht="21" customHeight="1" x14ac:dyDescent="0.3">
      <c r="A83" s="195" t="s">
        <v>32</v>
      </c>
      <c r="B83" s="189"/>
      <c r="C83" s="190"/>
      <c r="D83" s="191"/>
      <c r="E83" s="235"/>
      <c r="F83" s="191"/>
      <c r="G83" s="235"/>
      <c r="H83" s="192"/>
      <c r="I83" s="235"/>
      <c r="J83" s="192"/>
      <c r="K83" s="191"/>
      <c r="L83" s="193"/>
      <c r="M83" s="235"/>
      <c r="N83" s="192"/>
      <c r="O83" s="191"/>
      <c r="P83" s="193"/>
      <c r="Q83" s="235"/>
      <c r="R83" s="190"/>
      <c r="S83" s="187">
        <f t="shared" si="17"/>
        <v>0</v>
      </c>
    </row>
    <row r="84" spans="1:19" s="194" customFormat="1" ht="21" customHeight="1" x14ac:dyDescent="0.3">
      <c r="A84" s="195" t="s">
        <v>67</v>
      </c>
      <c r="B84" s="189"/>
      <c r="C84" s="190"/>
      <c r="D84" s="191"/>
      <c r="E84" s="235"/>
      <c r="F84" s="191"/>
      <c r="G84" s="235"/>
      <c r="H84" s="192"/>
      <c r="I84" s="235"/>
      <c r="J84" s="192"/>
      <c r="K84" s="191"/>
      <c r="L84" s="193"/>
      <c r="M84" s="235"/>
      <c r="N84" s="192"/>
      <c r="O84" s="191"/>
      <c r="P84" s="193"/>
      <c r="Q84" s="235"/>
      <c r="R84" s="190"/>
      <c r="S84" s="187">
        <f t="shared" si="17"/>
        <v>0</v>
      </c>
    </row>
    <row r="85" spans="1:19" s="194" customFormat="1" ht="21" customHeight="1" x14ac:dyDescent="0.3">
      <c r="A85" s="195" t="s">
        <v>33</v>
      </c>
      <c r="B85" s="189"/>
      <c r="C85" s="190"/>
      <c r="D85" s="191"/>
      <c r="E85" s="235"/>
      <c r="F85" s="191"/>
      <c r="G85" s="235"/>
      <c r="H85" s="192"/>
      <c r="I85" s="235"/>
      <c r="J85" s="192"/>
      <c r="K85" s="191"/>
      <c r="L85" s="193"/>
      <c r="M85" s="235"/>
      <c r="N85" s="192"/>
      <c r="O85" s="191"/>
      <c r="P85" s="193"/>
      <c r="Q85" s="235"/>
      <c r="R85" s="190"/>
      <c r="S85" s="187">
        <f t="shared" si="17"/>
        <v>0</v>
      </c>
    </row>
    <row r="86" spans="1:19" s="194" customFormat="1" ht="21" customHeight="1" x14ac:dyDescent="0.3">
      <c r="A86" s="195" t="s">
        <v>34</v>
      </c>
      <c r="B86" s="189"/>
      <c r="C86" s="190"/>
      <c r="D86" s="191"/>
      <c r="E86" s="235"/>
      <c r="F86" s="191"/>
      <c r="G86" s="235"/>
      <c r="H86" s="192"/>
      <c r="I86" s="235"/>
      <c r="J86" s="192"/>
      <c r="K86" s="191"/>
      <c r="L86" s="193"/>
      <c r="M86" s="235"/>
      <c r="N86" s="192"/>
      <c r="O86" s="191"/>
      <c r="P86" s="193"/>
      <c r="Q86" s="235"/>
      <c r="R86" s="190"/>
      <c r="S86" s="187">
        <f t="shared" si="17"/>
        <v>0</v>
      </c>
    </row>
    <row r="87" spans="1:19" s="194" customFormat="1" ht="21" customHeight="1" x14ac:dyDescent="0.3">
      <c r="A87" s="195" t="s">
        <v>35</v>
      </c>
      <c r="B87" s="189"/>
      <c r="C87" s="190"/>
      <c r="D87" s="191"/>
      <c r="E87" s="235"/>
      <c r="F87" s="191"/>
      <c r="G87" s="235"/>
      <c r="H87" s="192"/>
      <c r="I87" s="235"/>
      <c r="J87" s="192"/>
      <c r="K87" s="191"/>
      <c r="L87" s="193"/>
      <c r="M87" s="235"/>
      <c r="N87" s="192"/>
      <c r="O87" s="191"/>
      <c r="P87" s="193"/>
      <c r="Q87" s="235"/>
      <c r="R87" s="190"/>
      <c r="S87" s="187">
        <f t="shared" si="17"/>
        <v>0</v>
      </c>
    </row>
    <row r="88" spans="1:19" s="194" customFormat="1" ht="21" customHeight="1" x14ac:dyDescent="0.3">
      <c r="A88" s="195" t="s">
        <v>36</v>
      </c>
      <c r="B88" s="189"/>
      <c r="C88" s="190"/>
      <c r="D88" s="191"/>
      <c r="E88" s="236"/>
      <c r="F88" s="191"/>
      <c r="G88" s="236"/>
      <c r="H88" s="192"/>
      <c r="I88" s="236"/>
      <c r="J88" s="192"/>
      <c r="K88" s="191"/>
      <c r="L88" s="193"/>
      <c r="M88" s="236"/>
      <c r="N88" s="192"/>
      <c r="O88" s="191"/>
      <c r="P88" s="193"/>
      <c r="Q88" s="236"/>
      <c r="R88" s="190"/>
      <c r="S88" s="187">
        <f t="shared" si="17"/>
        <v>0</v>
      </c>
    </row>
    <row r="89" spans="1:19" s="194" customFormat="1" ht="21" customHeight="1" x14ac:dyDescent="0.3">
      <c r="A89" s="196" t="s">
        <v>73</v>
      </c>
      <c r="B89" s="189"/>
      <c r="C89" s="190"/>
      <c r="D89" s="197"/>
      <c r="E89" s="198"/>
      <c r="F89" s="197"/>
      <c r="G89" s="198"/>
      <c r="H89" s="197"/>
      <c r="I89" s="198"/>
      <c r="J89" s="197"/>
      <c r="K89" s="197"/>
      <c r="L89" s="197"/>
      <c r="M89" s="198"/>
      <c r="N89" s="197"/>
      <c r="O89" s="197"/>
      <c r="P89" s="197"/>
      <c r="Q89" s="198"/>
      <c r="R89" s="190"/>
      <c r="S89" s="273"/>
    </row>
    <row r="90" spans="1:19" s="194" customFormat="1" ht="21" customHeight="1" x14ac:dyDescent="0.3">
      <c r="A90" s="195" t="s">
        <v>37</v>
      </c>
      <c r="B90" s="189"/>
      <c r="C90" s="190"/>
      <c r="D90" s="191"/>
      <c r="E90" s="235"/>
      <c r="F90" s="191"/>
      <c r="G90" s="235"/>
      <c r="H90" s="192"/>
      <c r="I90" s="235"/>
      <c r="J90" s="192"/>
      <c r="K90" s="191"/>
      <c r="L90" s="193"/>
      <c r="M90" s="235"/>
      <c r="N90" s="192"/>
      <c r="O90" s="191"/>
      <c r="P90" s="193"/>
      <c r="Q90" s="235"/>
      <c r="R90" s="190"/>
      <c r="S90" s="187">
        <f t="shared" si="17"/>
        <v>0</v>
      </c>
    </row>
    <row r="91" spans="1:19" s="194" customFormat="1" ht="21" customHeight="1" x14ac:dyDescent="0.3">
      <c r="A91" s="195" t="s">
        <v>38</v>
      </c>
      <c r="B91" s="189"/>
      <c r="C91" s="190"/>
      <c r="D91" s="191"/>
      <c r="E91" s="235"/>
      <c r="F91" s="191"/>
      <c r="G91" s="235"/>
      <c r="H91" s="192"/>
      <c r="I91" s="235"/>
      <c r="J91" s="192"/>
      <c r="K91" s="191"/>
      <c r="L91" s="193"/>
      <c r="M91" s="235"/>
      <c r="N91" s="192"/>
      <c r="O91" s="191"/>
      <c r="P91" s="193"/>
      <c r="Q91" s="235"/>
      <c r="R91" s="190"/>
      <c r="S91" s="187">
        <f t="shared" si="17"/>
        <v>0</v>
      </c>
    </row>
    <row r="92" spans="1:19" s="194" customFormat="1" ht="21" customHeight="1" x14ac:dyDescent="0.3">
      <c r="A92" s="196" t="s">
        <v>39</v>
      </c>
      <c r="B92" s="189"/>
      <c r="C92" s="190"/>
      <c r="D92" s="197"/>
      <c r="E92" s="198"/>
      <c r="F92" s="197"/>
      <c r="G92" s="198"/>
      <c r="H92" s="197"/>
      <c r="I92" s="198"/>
      <c r="J92" s="197"/>
      <c r="K92" s="197"/>
      <c r="L92" s="197"/>
      <c r="M92" s="198"/>
      <c r="N92" s="197"/>
      <c r="O92" s="197"/>
      <c r="P92" s="197"/>
      <c r="Q92" s="198"/>
      <c r="R92" s="190"/>
      <c r="S92" s="273"/>
    </row>
    <row r="93" spans="1:19" s="194" customFormat="1" ht="21" customHeight="1" x14ac:dyDescent="0.3">
      <c r="A93" s="195" t="s">
        <v>37</v>
      </c>
      <c r="B93" s="189"/>
      <c r="C93" s="190"/>
      <c r="D93" s="191"/>
      <c r="E93" s="235"/>
      <c r="F93" s="191"/>
      <c r="G93" s="235"/>
      <c r="H93" s="192"/>
      <c r="I93" s="235"/>
      <c r="J93" s="192"/>
      <c r="K93" s="191"/>
      <c r="L93" s="193"/>
      <c r="M93" s="235"/>
      <c r="N93" s="192"/>
      <c r="O93" s="191"/>
      <c r="P93" s="193"/>
      <c r="Q93" s="235"/>
      <c r="R93" s="190"/>
      <c r="S93" s="187">
        <f t="shared" si="17"/>
        <v>0</v>
      </c>
    </row>
    <row r="94" spans="1:19" s="194" customFormat="1" ht="21" customHeight="1" x14ac:dyDescent="0.3">
      <c r="A94" s="195" t="s">
        <v>38</v>
      </c>
      <c r="B94" s="189"/>
      <c r="C94" s="190"/>
      <c r="D94" s="191"/>
      <c r="E94" s="235"/>
      <c r="F94" s="191"/>
      <c r="G94" s="235"/>
      <c r="H94" s="192"/>
      <c r="I94" s="235"/>
      <c r="J94" s="192"/>
      <c r="K94" s="191"/>
      <c r="L94" s="193"/>
      <c r="M94" s="235"/>
      <c r="N94" s="192"/>
      <c r="O94" s="191"/>
      <c r="P94" s="193"/>
      <c r="Q94" s="235"/>
      <c r="R94" s="190"/>
      <c r="S94" s="187">
        <f t="shared" si="17"/>
        <v>0</v>
      </c>
    </row>
    <row r="95" spans="1:19" s="194" customFormat="1" ht="21" customHeight="1" x14ac:dyDescent="0.3">
      <c r="A95" s="196" t="s">
        <v>40</v>
      </c>
      <c r="B95" s="189"/>
      <c r="C95" s="190"/>
      <c r="D95" s="197"/>
      <c r="E95" s="198"/>
      <c r="F95" s="197"/>
      <c r="G95" s="198"/>
      <c r="H95" s="197"/>
      <c r="I95" s="198"/>
      <c r="J95" s="197"/>
      <c r="K95" s="197"/>
      <c r="L95" s="197"/>
      <c r="M95" s="198"/>
      <c r="N95" s="197"/>
      <c r="O95" s="197"/>
      <c r="P95" s="197"/>
      <c r="Q95" s="198"/>
      <c r="R95" s="190"/>
      <c r="S95" s="273"/>
    </row>
    <row r="96" spans="1:19" s="194" customFormat="1" ht="21" customHeight="1" x14ac:dyDescent="0.3">
      <c r="A96" s="195" t="s">
        <v>37</v>
      </c>
      <c r="B96" s="189"/>
      <c r="C96" s="190"/>
      <c r="D96" s="191"/>
      <c r="E96" s="235"/>
      <c r="F96" s="191"/>
      <c r="G96" s="235"/>
      <c r="H96" s="192"/>
      <c r="I96" s="235"/>
      <c r="J96" s="192"/>
      <c r="K96" s="191"/>
      <c r="L96" s="193"/>
      <c r="M96" s="235"/>
      <c r="N96" s="192"/>
      <c r="O96" s="191"/>
      <c r="P96" s="193"/>
      <c r="Q96" s="235"/>
      <c r="R96" s="190"/>
      <c r="S96" s="187">
        <f t="shared" si="17"/>
        <v>0</v>
      </c>
    </row>
    <row r="97" spans="1:19" s="194" customFormat="1" ht="21" customHeight="1" x14ac:dyDescent="0.3">
      <c r="A97" s="195" t="s">
        <v>38</v>
      </c>
      <c r="B97" s="189"/>
      <c r="C97" s="190"/>
      <c r="D97" s="191"/>
      <c r="E97" s="235"/>
      <c r="F97" s="191"/>
      <c r="G97" s="235"/>
      <c r="H97" s="192"/>
      <c r="I97" s="235"/>
      <c r="J97" s="192"/>
      <c r="K97" s="191"/>
      <c r="L97" s="193"/>
      <c r="M97" s="235"/>
      <c r="N97" s="192"/>
      <c r="O97" s="191"/>
      <c r="P97" s="193"/>
      <c r="Q97" s="235"/>
      <c r="R97" s="190"/>
      <c r="S97" s="187">
        <f t="shared" si="17"/>
        <v>0</v>
      </c>
    </row>
    <row r="98" spans="1:19" s="194" customFormat="1" ht="21" customHeight="1" x14ac:dyDescent="0.3">
      <c r="A98" s="196" t="s">
        <v>41</v>
      </c>
      <c r="B98" s="189"/>
      <c r="C98" s="190"/>
      <c r="D98" s="197"/>
      <c r="E98" s="198"/>
      <c r="F98" s="197"/>
      <c r="G98" s="198"/>
      <c r="H98" s="197"/>
      <c r="I98" s="198"/>
      <c r="J98" s="197"/>
      <c r="K98" s="197"/>
      <c r="L98" s="197"/>
      <c r="M98" s="198"/>
      <c r="N98" s="197"/>
      <c r="O98" s="197"/>
      <c r="P98" s="197"/>
      <c r="Q98" s="198"/>
      <c r="R98" s="190"/>
      <c r="S98" s="273"/>
    </row>
    <row r="99" spans="1:19" s="194" customFormat="1" ht="21" customHeight="1" x14ac:dyDescent="0.3">
      <c r="A99" s="199" t="s">
        <v>42</v>
      </c>
      <c r="B99" s="189"/>
      <c r="C99" s="190"/>
      <c r="D99" s="191"/>
      <c r="E99" s="235"/>
      <c r="F99" s="191"/>
      <c r="G99" s="235"/>
      <c r="H99" s="192"/>
      <c r="I99" s="235"/>
      <c r="J99" s="192"/>
      <c r="K99" s="191"/>
      <c r="L99" s="193"/>
      <c r="M99" s="235"/>
      <c r="N99" s="192"/>
      <c r="O99" s="191"/>
      <c r="P99" s="193"/>
      <c r="Q99" s="235"/>
      <c r="R99" s="190"/>
      <c r="S99" s="187">
        <f t="shared" si="17"/>
        <v>0</v>
      </c>
    </row>
    <row r="100" spans="1:19" s="194" customFormat="1" ht="21" customHeight="1" x14ac:dyDescent="0.3">
      <c r="A100" s="199" t="s">
        <v>43</v>
      </c>
      <c r="B100" s="189"/>
      <c r="C100" s="190"/>
      <c r="D100" s="191"/>
      <c r="E100" s="235"/>
      <c r="F100" s="191"/>
      <c r="G100" s="235"/>
      <c r="H100" s="192"/>
      <c r="I100" s="235"/>
      <c r="J100" s="192"/>
      <c r="K100" s="191"/>
      <c r="L100" s="193"/>
      <c r="M100" s="235"/>
      <c r="N100" s="192"/>
      <c r="O100" s="191"/>
      <c r="P100" s="193"/>
      <c r="Q100" s="235"/>
      <c r="R100" s="190"/>
      <c r="S100" s="187">
        <f t="shared" si="17"/>
        <v>0</v>
      </c>
    </row>
    <row r="101" spans="1:19" s="194" customFormat="1" ht="21" customHeight="1" x14ac:dyDescent="0.3">
      <c r="A101" s="188" t="s">
        <v>10</v>
      </c>
      <c r="B101" s="189"/>
      <c r="C101" s="190"/>
      <c r="D101" s="191"/>
      <c r="E101" s="235"/>
      <c r="F101" s="191"/>
      <c r="G101" s="235"/>
      <c r="H101" s="192"/>
      <c r="I101" s="235"/>
      <c r="J101" s="192"/>
      <c r="K101" s="191"/>
      <c r="L101" s="193"/>
      <c r="M101" s="235"/>
      <c r="N101" s="192"/>
      <c r="O101" s="191"/>
      <c r="P101" s="193"/>
      <c r="Q101" s="235"/>
      <c r="R101" s="190"/>
      <c r="S101" s="187">
        <f t="shared" si="17"/>
        <v>0</v>
      </c>
    </row>
    <row r="102" spans="1:19" s="194" customFormat="1" ht="21" customHeight="1" x14ac:dyDescent="0.3">
      <c r="A102" s="188" t="s">
        <v>10</v>
      </c>
      <c r="B102" s="189"/>
      <c r="C102" s="190"/>
      <c r="D102" s="191"/>
      <c r="E102" s="235"/>
      <c r="F102" s="191"/>
      <c r="G102" s="235"/>
      <c r="H102" s="192"/>
      <c r="I102" s="235"/>
      <c r="J102" s="192"/>
      <c r="K102" s="191"/>
      <c r="L102" s="193"/>
      <c r="M102" s="235"/>
      <c r="N102" s="192"/>
      <c r="O102" s="191"/>
      <c r="P102" s="193"/>
      <c r="Q102" s="235"/>
      <c r="R102" s="190"/>
      <c r="S102" s="187">
        <f t="shared" si="17"/>
        <v>0</v>
      </c>
    </row>
    <row r="103" spans="1:19" s="194" customFormat="1" ht="21" customHeight="1" x14ac:dyDescent="0.3">
      <c r="A103" s="188" t="s">
        <v>10</v>
      </c>
      <c r="B103" s="189"/>
      <c r="C103" s="190"/>
      <c r="D103" s="191"/>
      <c r="E103" s="235"/>
      <c r="F103" s="191"/>
      <c r="G103" s="235"/>
      <c r="H103" s="192"/>
      <c r="I103" s="235"/>
      <c r="J103" s="192"/>
      <c r="K103" s="191"/>
      <c r="L103" s="193"/>
      <c r="M103" s="235"/>
      <c r="N103" s="192"/>
      <c r="O103" s="191"/>
      <c r="P103" s="193"/>
      <c r="Q103" s="235"/>
      <c r="R103" s="190"/>
      <c r="S103" s="187">
        <f t="shared" si="17"/>
        <v>0</v>
      </c>
    </row>
    <row r="104" spans="1:19" s="194" customFormat="1" ht="21" customHeight="1" x14ac:dyDescent="0.3">
      <c r="A104" s="188" t="s">
        <v>10</v>
      </c>
      <c r="B104" s="189"/>
      <c r="C104" s="190"/>
      <c r="D104" s="191"/>
      <c r="E104" s="235"/>
      <c r="F104" s="191"/>
      <c r="G104" s="235"/>
      <c r="H104" s="192"/>
      <c r="I104" s="235"/>
      <c r="J104" s="192"/>
      <c r="K104" s="191"/>
      <c r="L104" s="193"/>
      <c r="M104" s="235"/>
      <c r="N104" s="192"/>
      <c r="O104" s="191"/>
      <c r="P104" s="193"/>
      <c r="Q104" s="235"/>
      <c r="R104" s="190"/>
      <c r="S104" s="187">
        <f t="shared" si="17"/>
        <v>0</v>
      </c>
    </row>
    <row r="105" spans="1:19" s="194" customFormat="1" ht="21" customHeight="1" x14ac:dyDescent="0.3">
      <c r="A105" s="188" t="s">
        <v>10</v>
      </c>
      <c r="B105" s="189"/>
      <c r="C105" s="190"/>
      <c r="D105" s="191"/>
      <c r="E105" s="235"/>
      <c r="F105" s="191"/>
      <c r="G105" s="235"/>
      <c r="H105" s="192"/>
      <c r="I105" s="235"/>
      <c r="J105" s="192"/>
      <c r="K105" s="191"/>
      <c r="L105" s="193"/>
      <c r="M105" s="235"/>
      <c r="N105" s="192"/>
      <c r="O105" s="191"/>
      <c r="P105" s="193"/>
      <c r="Q105" s="235"/>
      <c r="R105" s="190"/>
      <c r="S105" s="187">
        <f t="shared" si="17"/>
        <v>0</v>
      </c>
    </row>
    <row r="106" spans="1:19" s="6" customFormat="1" ht="24" customHeight="1" x14ac:dyDescent="0.25">
      <c r="A106" s="13"/>
      <c r="B106" s="7"/>
      <c r="C106" s="11"/>
      <c r="D106" s="5"/>
      <c r="E106" s="8"/>
      <c r="F106" s="5"/>
      <c r="G106" s="8"/>
      <c r="H106" s="5"/>
      <c r="I106" s="8"/>
      <c r="J106" s="5"/>
      <c r="K106" s="5"/>
      <c r="L106" s="5"/>
      <c r="M106" s="8"/>
      <c r="N106" s="5"/>
      <c r="O106" s="5"/>
      <c r="P106" s="5"/>
      <c r="Q106" s="8"/>
      <c r="R106" s="11"/>
      <c r="S106" s="274"/>
    </row>
    <row r="107" spans="1:19" s="114" customFormat="1" ht="29.1" customHeight="1" x14ac:dyDescent="0.4">
      <c r="A107" s="115" t="s">
        <v>44</v>
      </c>
      <c r="B107" s="116"/>
      <c r="C107" s="117"/>
      <c r="D107" s="118"/>
      <c r="E107" s="119">
        <f>SUBTOTAL(9,E69:E106)</f>
        <v>0</v>
      </c>
      <c r="F107" s="118"/>
      <c r="G107" s="119">
        <f>SUBTOTAL(9,G69:G106)</f>
        <v>0</v>
      </c>
      <c r="H107" s="120"/>
      <c r="I107" s="119">
        <f>SUBTOTAL(9,I69:I106)</f>
        <v>0</v>
      </c>
      <c r="J107" s="120"/>
      <c r="K107" s="118"/>
      <c r="L107" s="121"/>
      <c r="M107" s="119">
        <f>SUBTOTAL(9,M69:M106)</f>
        <v>0</v>
      </c>
      <c r="N107" s="120"/>
      <c r="O107" s="118"/>
      <c r="P107" s="121"/>
      <c r="Q107" s="119">
        <f>SUBTOTAL(9,Q69:Q106)</f>
        <v>0</v>
      </c>
      <c r="R107" s="117"/>
      <c r="S107" s="119">
        <f>SUM(I107,Q107)</f>
        <v>0</v>
      </c>
    </row>
    <row r="108" spans="1:19" s="6" customFormat="1" ht="26.1" customHeight="1" x14ac:dyDescent="0.25">
      <c r="A108" s="15"/>
      <c r="B108" s="23"/>
      <c r="C108" s="20"/>
      <c r="D108" s="21"/>
      <c r="E108" s="18"/>
      <c r="F108" s="21"/>
      <c r="G108" s="18"/>
      <c r="H108" s="22"/>
      <c r="I108" s="18"/>
      <c r="J108" s="22"/>
      <c r="K108" s="22"/>
      <c r="L108" s="22"/>
      <c r="M108" s="18"/>
      <c r="N108" s="22"/>
      <c r="O108" s="22"/>
      <c r="P108" s="22"/>
      <c r="Q108" s="18"/>
      <c r="R108" s="20"/>
      <c r="S108" s="20"/>
    </row>
    <row r="109" spans="1:19" s="131" customFormat="1" ht="29.1" customHeight="1" x14ac:dyDescent="0.4">
      <c r="A109" s="289" t="s">
        <v>109</v>
      </c>
      <c r="B109" s="123"/>
      <c r="C109" s="124"/>
      <c r="D109" s="126" t="str">
        <f>IFERROR(E109/E111,"0%")</f>
        <v>0%</v>
      </c>
      <c r="E109" s="232"/>
      <c r="F109" s="126" t="str">
        <f>IFERROR(G109/G111,"0%")</f>
        <v>0%</v>
      </c>
      <c r="G109" s="301">
        <f>'Admin Expense Detail'!H44</f>
        <v>0</v>
      </c>
      <c r="H109" s="127" t="str">
        <f>IFERROR(I109/I111,"0%")</f>
        <v>0%</v>
      </c>
      <c r="I109" s="301">
        <f>'Admin Expense Detail'!I44</f>
        <v>0</v>
      </c>
      <c r="J109" s="128"/>
      <c r="K109" s="129"/>
      <c r="L109" s="130" t="str">
        <f>IFERROR(M109/M111,"0%")</f>
        <v>0%</v>
      </c>
      <c r="M109" s="232"/>
      <c r="N109" s="128"/>
      <c r="O109" s="129"/>
      <c r="P109" s="130" t="str">
        <f>IFERROR(Q109/Q111,"0%")</f>
        <v>0%</v>
      </c>
      <c r="Q109" s="301">
        <f>'Admin Expense Detail'!J44</f>
        <v>0</v>
      </c>
      <c r="R109" s="124"/>
      <c r="S109" s="125">
        <f>SUM(I109,Q109)</f>
        <v>0</v>
      </c>
    </row>
    <row r="110" spans="1:19" s="6" customFormat="1" ht="26.1" customHeight="1" x14ac:dyDescent="0.25">
      <c r="A110" s="61"/>
      <c r="B110" s="23"/>
      <c r="C110" s="20"/>
      <c r="D110" s="21"/>
      <c r="E110" s="21"/>
      <c r="F110" s="21"/>
      <c r="G110" s="21"/>
      <c r="H110" s="21"/>
      <c r="I110" s="21" t="s">
        <v>45</v>
      </c>
      <c r="J110" s="21"/>
      <c r="K110" s="21"/>
      <c r="L110" s="21"/>
      <c r="M110" s="21"/>
      <c r="N110" s="21"/>
      <c r="O110" s="21"/>
      <c r="P110" s="21"/>
      <c r="Q110" s="21"/>
      <c r="R110" s="20"/>
      <c r="S110" s="20"/>
    </row>
    <row r="111" spans="1:19" s="114" customFormat="1" ht="29.1" customHeight="1" x14ac:dyDescent="0.4">
      <c r="A111" s="122" t="s">
        <v>173</v>
      </c>
      <c r="B111" s="132"/>
      <c r="C111" s="133"/>
      <c r="D111" s="134"/>
      <c r="E111" s="135">
        <f>E109+E107+E66</f>
        <v>0</v>
      </c>
      <c r="F111" s="134"/>
      <c r="G111" s="135">
        <f>G109+G107+G66</f>
        <v>0</v>
      </c>
      <c r="H111" s="136"/>
      <c r="I111" s="135">
        <f>I109+I107+I66</f>
        <v>0</v>
      </c>
      <c r="J111" s="136"/>
      <c r="K111" s="134"/>
      <c r="L111" s="137"/>
      <c r="M111" s="135">
        <f>M109+M107+M66</f>
        <v>0</v>
      </c>
      <c r="N111" s="136"/>
      <c r="O111" s="134"/>
      <c r="P111" s="137"/>
      <c r="Q111" s="135">
        <f>Q109+Q107+Q66</f>
        <v>0</v>
      </c>
      <c r="R111" s="133"/>
      <c r="S111" s="119">
        <f>S109+S107+S66</f>
        <v>0</v>
      </c>
    </row>
    <row r="112" spans="1:19" s="6" customFormat="1" ht="36.950000000000003" customHeight="1" x14ac:dyDescent="0.3">
      <c r="A112" s="61"/>
      <c r="B112" s="23"/>
      <c r="C112" s="20"/>
      <c r="D112" s="21"/>
      <c r="E112" s="21"/>
      <c r="F112" s="21"/>
      <c r="G112" s="21"/>
      <c r="H112" s="21"/>
      <c r="I112" s="21" t="s">
        <v>45</v>
      </c>
      <c r="J112" s="21"/>
      <c r="K112" s="21"/>
      <c r="L112" s="21"/>
      <c r="M112" s="21"/>
      <c r="N112" s="21"/>
      <c r="O112" s="21"/>
      <c r="P112" s="21"/>
      <c r="Q112" s="21"/>
      <c r="R112" s="20"/>
      <c r="S112" s="175"/>
    </row>
    <row r="113" spans="1:19" s="87" customFormat="1" ht="29.1" customHeight="1" x14ac:dyDescent="0.4">
      <c r="A113" s="302" t="s">
        <v>110</v>
      </c>
      <c r="B113" s="138"/>
      <c r="C113" s="138"/>
      <c r="D113" s="139"/>
      <c r="E113" s="140"/>
      <c r="F113" s="139"/>
      <c r="G113" s="140"/>
      <c r="H113" s="139"/>
      <c r="I113" s="140"/>
      <c r="J113" s="141"/>
      <c r="K113" s="141"/>
      <c r="L113" s="141"/>
      <c r="M113" s="140"/>
      <c r="N113" s="140"/>
      <c r="O113" s="140"/>
      <c r="P113" s="140"/>
      <c r="Q113" s="140"/>
      <c r="R113" s="140"/>
      <c r="S113" s="275"/>
    </row>
    <row r="114" spans="1:19" s="194" customFormat="1" ht="21" customHeight="1" x14ac:dyDescent="0.3">
      <c r="A114" s="188" t="s">
        <v>68</v>
      </c>
      <c r="B114" s="200"/>
      <c r="C114" s="201"/>
      <c r="D114" s="191"/>
      <c r="E114" s="191"/>
      <c r="F114" s="191"/>
      <c r="G114" s="191"/>
      <c r="H114" s="191"/>
      <c r="I114" s="235"/>
      <c r="J114" s="204"/>
      <c r="K114" s="204"/>
      <c r="L114" s="204"/>
      <c r="M114" s="191"/>
      <c r="N114" s="191"/>
      <c r="O114" s="191"/>
      <c r="P114" s="191"/>
      <c r="Q114" s="191"/>
      <c r="R114" s="191"/>
      <c r="S114" s="187">
        <f t="shared" ref="S114:S131" si="18">SUM(E114,G114,I114,M114,Q114)</f>
        <v>0</v>
      </c>
    </row>
    <row r="115" spans="1:19" s="194" customFormat="1" ht="21" customHeight="1" x14ac:dyDescent="0.3">
      <c r="A115" s="188" t="s">
        <v>69</v>
      </c>
      <c r="B115" s="200"/>
      <c r="C115" s="201"/>
      <c r="D115" s="191"/>
      <c r="E115" s="191"/>
      <c r="F115" s="191"/>
      <c r="G115" s="191"/>
      <c r="H115" s="191"/>
      <c r="I115" s="235"/>
      <c r="J115" s="205"/>
      <c r="K115" s="205"/>
      <c r="L115" s="205"/>
      <c r="M115" s="191"/>
      <c r="N115" s="191"/>
      <c r="O115" s="191"/>
      <c r="P115" s="191"/>
      <c r="Q115" s="191"/>
      <c r="R115" s="191"/>
      <c r="S115" s="187">
        <f t="shared" si="18"/>
        <v>0</v>
      </c>
    </row>
    <row r="116" spans="1:19" s="194" customFormat="1" ht="21" customHeight="1" x14ac:dyDescent="0.3">
      <c r="A116" s="188" t="s">
        <v>11</v>
      </c>
      <c r="B116" s="200"/>
      <c r="C116" s="201"/>
      <c r="D116" s="191"/>
      <c r="E116" s="191"/>
      <c r="F116" s="191"/>
      <c r="G116" s="191"/>
      <c r="H116" s="191"/>
      <c r="I116" s="235"/>
      <c r="J116" s="205"/>
      <c r="K116" s="205"/>
      <c r="L116" s="205"/>
      <c r="M116" s="191"/>
      <c r="N116" s="191"/>
      <c r="O116" s="191"/>
      <c r="P116" s="191"/>
      <c r="Q116" s="191"/>
      <c r="R116" s="191"/>
      <c r="S116" s="187">
        <f t="shared" si="18"/>
        <v>0</v>
      </c>
    </row>
    <row r="117" spans="1:19" s="194" customFormat="1" ht="21" customHeight="1" x14ac:dyDescent="0.3">
      <c r="A117" s="206" t="s">
        <v>12</v>
      </c>
      <c r="B117" s="200"/>
      <c r="C117" s="201"/>
      <c r="D117" s="191"/>
      <c r="E117" s="191"/>
      <c r="F117" s="191"/>
      <c r="G117" s="191"/>
      <c r="H117" s="191"/>
      <c r="I117" s="235"/>
      <c r="J117" s="205"/>
      <c r="K117" s="205"/>
      <c r="L117" s="205"/>
      <c r="M117" s="191"/>
      <c r="N117" s="191"/>
      <c r="O117" s="191"/>
      <c r="P117" s="191"/>
      <c r="Q117" s="191"/>
      <c r="R117" s="191"/>
      <c r="S117" s="187">
        <f t="shared" si="18"/>
        <v>0</v>
      </c>
    </row>
    <row r="118" spans="1:19" s="194" customFormat="1" ht="21" customHeight="1" x14ac:dyDescent="0.3">
      <c r="A118" s="206" t="s">
        <v>13</v>
      </c>
      <c r="B118" s="200"/>
      <c r="C118" s="201"/>
      <c r="D118" s="191"/>
      <c r="E118" s="191"/>
      <c r="F118" s="191"/>
      <c r="G118" s="191"/>
      <c r="H118" s="191"/>
      <c r="I118" s="235"/>
      <c r="J118" s="205"/>
      <c r="K118" s="205"/>
      <c r="L118" s="205"/>
      <c r="M118" s="191"/>
      <c r="N118" s="191"/>
      <c r="O118" s="191"/>
      <c r="P118" s="191"/>
      <c r="Q118" s="191"/>
      <c r="R118" s="191"/>
      <c r="S118" s="187">
        <f t="shared" si="18"/>
        <v>0</v>
      </c>
    </row>
    <row r="119" spans="1:19" s="194" customFormat="1" ht="21" customHeight="1" x14ac:dyDescent="0.3">
      <c r="A119" s="206" t="s">
        <v>14</v>
      </c>
      <c r="B119" s="200"/>
      <c r="C119" s="201"/>
      <c r="D119" s="191"/>
      <c r="E119" s="191"/>
      <c r="F119" s="191"/>
      <c r="G119" s="191"/>
      <c r="H119" s="191"/>
      <c r="I119" s="235"/>
      <c r="J119" s="205"/>
      <c r="K119" s="205"/>
      <c r="L119" s="205"/>
      <c r="M119" s="191"/>
      <c r="N119" s="191"/>
      <c r="O119" s="191"/>
      <c r="P119" s="191"/>
      <c r="Q119" s="191"/>
      <c r="R119" s="191"/>
      <c r="S119" s="187">
        <f t="shared" si="18"/>
        <v>0</v>
      </c>
    </row>
    <row r="120" spans="1:19" s="194" customFormat="1" ht="21" customHeight="1" x14ac:dyDescent="0.3">
      <c r="A120" s="206" t="s">
        <v>15</v>
      </c>
      <c r="B120" s="200"/>
      <c r="C120" s="201"/>
      <c r="D120" s="191"/>
      <c r="E120" s="191"/>
      <c r="F120" s="191"/>
      <c r="G120" s="191"/>
      <c r="H120" s="191"/>
      <c r="I120" s="235"/>
      <c r="J120" s="205"/>
      <c r="K120" s="205"/>
      <c r="L120" s="205"/>
      <c r="M120" s="191"/>
      <c r="N120" s="191"/>
      <c r="O120" s="191"/>
      <c r="P120" s="191"/>
      <c r="Q120" s="191"/>
      <c r="R120" s="191"/>
      <c r="S120" s="187">
        <f t="shared" si="18"/>
        <v>0</v>
      </c>
    </row>
    <row r="121" spans="1:19" s="194" customFormat="1" ht="21" customHeight="1" x14ac:dyDescent="0.3">
      <c r="A121" s="206" t="s">
        <v>16</v>
      </c>
      <c r="B121" s="200"/>
      <c r="C121" s="201"/>
      <c r="D121" s="191"/>
      <c r="E121" s="191"/>
      <c r="F121" s="191"/>
      <c r="G121" s="191"/>
      <c r="H121" s="191"/>
      <c r="I121" s="235"/>
      <c r="J121" s="205"/>
      <c r="K121" s="205"/>
      <c r="L121" s="205"/>
      <c r="M121" s="191"/>
      <c r="N121" s="191"/>
      <c r="O121" s="191"/>
      <c r="P121" s="191"/>
      <c r="Q121" s="191"/>
      <c r="R121" s="191"/>
      <c r="S121" s="187">
        <f t="shared" si="18"/>
        <v>0</v>
      </c>
    </row>
    <row r="122" spans="1:19" s="194" customFormat="1" ht="21" customHeight="1" x14ac:dyDescent="0.3">
      <c r="A122" s="206" t="s">
        <v>17</v>
      </c>
      <c r="B122" s="200"/>
      <c r="C122" s="201"/>
      <c r="D122" s="191"/>
      <c r="E122" s="191"/>
      <c r="F122" s="191"/>
      <c r="G122" s="191"/>
      <c r="H122" s="191"/>
      <c r="I122" s="235"/>
      <c r="J122" s="205"/>
      <c r="K122" s="205"/>
      <c r="L122" s="205"/>
      <c r="M122" s="191"/>
      <c r="N122" s="191"/>
      <c r="O122" s="191"/>
      <c r="P122" s="191"/>
      <c r="Q122" s="191"/>
      <c r="R122" s="191"/>
      <c r="S122" s="187">
        <f t="shared" si="18"/>
        <v>0</v>
      </c>
    </row>
    <row r="123" spans="1:19" s="194" customFormat="1" ht="21" customHeight="1" x14ac:dyDescent="0.3">
      <c r="A123" s="206" t="s">
        <v>18</v>
      </c>
      <c r="B123" s="200"/>
      <c r="C123" s="201"/>
      <c r="D123" s="191"/>
      <c r="E123" s="191"/>
      <c r="F123" s="191"/>
      <c r="G123" s="191"/>
      <c r="H123" s="191"/>
      <c r="I123" s="235"/>
      <c r="J123" s="205"/>
      <c r="K123" s="205"/>
      <c r="L123" s="205"/>
      <c r="M123" s="191"/>
      <c r="N123" s="191"/>
      <c r="O123" s="191"/>
      <c r="P123" s="191"/>
      <c r="Q123" s="191"/>
      <c r="R123" s="191"/>
      <c r="S123" s="187">
        <f t="shared" si="18"/>
        <v>0</v>
      </c>
    </row>
    <row r="124" spans="1:19" s="194" customFormat="1" ht="21" customHeight="1" x14ac:dyDescent="0.3">
      <c r="A124" s="206" t="s">
        <v>70</v>
      </c>
      <c r="B124" s="200"/>
      <c r="C124" s="201"/>
      <c r="D124" s="191"/>
      <c r="E124" s="191"/>
      <c r="F124" s="191"/>
      <c r="G124" s="191"/>
      <c r="H124" s="191"/>
      <c r="I124" s="235"/>
      <c r="J124" s="205"/>
      <c r="K124" s="205"/>
      <c r="L124" s="205"/>
      <c r="M124" s="191"/>
      <c r="N124" s="191"/>
      <c r="O124" s="191"/>
      <c r="P124" s="191"/>
      <c r="Q124" s="191"/>
      <c r="R124" s="191"/>
      <c r="S124" s="187">
        <f t="shared" si="18"/>
        <v>0</v>
      </c>
    </row>
    <row r="125" spans="1:19" s="194" customFormat="1" ht="21" customHeight="1" x14ac:dyDescent="0.3">
      <c r="A125" s="188" t="s">
        <v>19</v>
      </c>
      <c r="B125" s="200"/>
      <c r="C125" s="201"/>
      <c r="D125" s="191"/>
      <c r="E125" s="191"/>
      <c r="F125" s="191"/>
      <c r="G125" s="191"/>
      <c r="H125" s="191"/>
      <c r="I125" s="235"/>
      <c r="J125" s="205"/>
      <c r="K125" s="205"/>
      <c r="L125" s="205"/>
      <c r="M125" s="191"/>
      <c r="N125" s="191"/>
      <c r="O125" s="191"/>
      <c r="P125" s="191"/>
      <c r="Q125" s="191"/>
      <c r="R125" s="191"/>
      <c r="S125" s="187">
        <f t="shared" si="18"/>
        <v>0</v>
      </c>
    </row>
    <row r="126" spans="1:19" s="194" customFormat="1" ht="21" customHeight="1" x14ac:dyDescent="0.3">
      <c r="A126" s="206" t="s">
        <v>29</v>
      </c>
      <c r="B126" s="200"/>
      <c r="C126" s="201"/>
      <c r="D126" s="191"/>
      <c r="E126" s="191"/>
      <c r="F126" s="191"/>
      <c r="G126" s="191"/>
      <c r="H126" s="191"/>
      <c r="I126" s="235"/>
      <c r="J126" s="205"/>
      <c r="K126" s="205"/>
      <c r="L126" s="205"/>
      <c r="M126" s="191"/>
      <c r="N126" s="191"/>
      <c r="O126" s="191"/>
      <c r="P126" s="191"/>
      <c r="Q126" s="191"/>
      <c r="R126" s="191"/>
      <c r="S126" s="187">
        <f t="shared" si="18"/>
        <v>0</v>
      </c>
    </row>
    <row r="127" spans="1:19" s="194" customFormat="1" ht="21" customHeight="1" x14ac:dyDescent="0.3">
      <c r="A127" s="206" t="s">
        <v>29</v>
      </c>
      <c r="B127" s="200"/>
      <c r="C127" s="201"/>
      <c r="D127" s="191"/>
      <c r="E127" s="191"/>
      <c r="F127" s="191"/>
      <c r="G127" s="191"/>
      <c r="H127" s="191"/>
      <c r="I127" s="235"/>
      <c r="J127" s="205"/>
      <c r="K127" s="205"/>
      <c r="L127" s="205"/>
      <c r="M127" s="191"/>
      <c r="N127" s="191"/>
      <c r="O127" s="191"/>
      <c r="P127" s="191"/>
      <c r="Q127" s="191"/>
      <c r="R127" s="191"/>
      <c r="S127" s="187">
        <f t="shared" si="18"/>
        <v>0</v>
      </c>
    </row>
    <row r="128" spans="1:19" s="194" customFormat="1" ht="21" customHeight="1" x14ac:dyDescent="0.3">
      <c r="A128" s="206" t="s">
        <v>29</v>
      </c>
      <c r="B128" s="200"/>
      <c r="C128" s="201"/>
      <c r="D128" s="191"/>
      <c r="E128" s="191"/>
      <c r="F128" s="191"/>
      <c r="G128" s="191"/>
      <c r="H128" s="191"/>
      <c r="I128" s="235"/>
      <c r="J128" s="205"/>
      <c r="K128" s="205"/>
      <c r="L128" s="205"/>
      <c r="M128" s="191"/>
      <c r="N128" s="191"/>
      <c r="O128" s="191"/>
      <c r="P128" s="191"/>
      <c r="Q128" s="191"/>
      <c r="R128" s="191"/>
      <c r="S128" s="187">
        <f t="shared" si="18"/>
        <v>0</v>
      </c>
    </row>
    <row r="129" spans="1:19" s="194" customFormat="1" ht="21" customHeight="1" x14ac:dyDescent="0.3">
      <c r="A129" s="206" t="s">
        <v>29</v>
      </c>
      <c r="B129" s="200"/>
      <c r="C129" s="201"/>
      <c r="D129" s="191"/>
      <c r="E129" s="191"/>
      <c r="F129" s="191"/>
      <c r="G129" s="191"/>
      <c r="H129" s="191"/>
      <c r="I129" s="235"/>
      <c r="J129" s="205"/>
      <c r="K129" s="205"/>
      <c r="L129" s="205"/>
      <c r="M129" s="191"/>
      <c r="N129" s="191"/>
      <c r="O129" s="191"/>
      <c r="P129" s="191"/>
      <c r="Q129" s="191"/>
      <c r="R129" s="191"/>
      <c r="S129" s="187">
        <f t="shared" si="18"/>
        <v>0</v>
      </c>
    </row>
    <row r="130" spans="1:19" s="194" customFormat="1" ht="21" customHeight="1" x14ac:dyDescent="0.3">
      <c r="A130" s="206" t="s">
        <v>29</v>
      </c>
      <c r="B130" s="200"/>
      <c r="C130" s="201"/>
      <c r="D130" s="191"/>
      <c r="E130" s="191"/>
      <c r="F130" s="191"/>
      <c r="G130" s="191"/>
      <c r="H130" s="191"/>
      <c r="I130" s="235"/>
      <c r="J130" s="205"/>
      <c r="K130" s="205"/>
      <c r="L130" s="205"/>
      <c r="M130" s="191"/>
      <c r="N130" s="191"/>
      <c r="O130" s="191"/>
      <c r="P130" s="191"/>
      <c r="Q130" s="191"/>
      <c r="R130" s="191"/>
      <c r="S130" s="187">
        <f t="shared" si="18"/>
        <v>0</v>
      </c>
    </row>
    <row r="131" spans="1:19" s="114" customFormat="1" ht="29.1" customHeight="1" x14ac:dyDescent="0.4">
      <c r="A131" s="142" t="s">
        <v>20</v>
      </c>
      <c r="B131" s="143"/>
      <c r="C131" s="144"/>
      <c r="D131" s="118"/>
      <c r="E131" s="118"/>
      <c r="F131" s="118"/>
      <c r="G131" s="118"/>
      <c r="H131" s="118"/>
      <c r="I131" s="292">
        <f>SUBTOTAL(9,I114:I130)</f>
        <v>0</v>
      </c>
      <c r="J131" s="143"/>
      <c r="K131" s="143"/>
      <c r="L131" s="143"/>
      <c r="M131" s="118"/>
      <c r="N131" s="118"/>
      <c r="O131" s="118"/>
      <c r="P131" s="118"/>
      <c r="Q131" s="118"/>
      <c r="R131" s="118"/>
      <c r="S131" s="145">
        <f t="shared" si="18"/>
        <v>0</v>
      </c>
    </row>
    <row r="132" spans="1:19" s="6" customFormat="1" ht="26.1" customHeight="1" x14ac:dyDescent="0.25">
      <c r="A132" s="61"/>
      <c r="B132" s="23"/>
      <c r="C132" s="20"/>
      <c r="D132" s="21"/>
      <c r="E132" s="21"/>
      <c r="F132" s="21"/>
      <c r="G132" s="21"/>
      <c r="H132" s="21"/>
      <c r="I132" s="21" t="s">
        <v>45</v>
      </c>
      <c r="J132" s="21"/>
      <c r="K132" s="21"/>
      <c r="L132" s="21"/>
      <c r="M132" s="21"/>
      <c r="N132" s="21"/>
      <c r="O132" s="21"/>
      <c r="P132" s="21"/>
      <c r="Q132" s="21"/>
      <c r="R132" s="20"/>
      <c r="S132" s="20"/>
    </row>
    <row r="133" spans="1:19" s="114" customFormat="1" ht="29.1" customHeight="1" x14ac:dyDescent="0.4">
      <c r="A133" s="142" t="s">
        <v>174</v>
      </c>
      <c r="B133" s="146"/>
      <c r="C133" s="147"/>
      <c r="D133" s="148"/>
      <c r="E133" s="119">
        <f>E131+E111</f>
        <v>0</v>
      </c>
      <c r="F133" s="148"/>
      <c r="G133" s="119">
        <f>G131+G111</f>
        <v>0</v>
      </c>
      <c r="H133" s="149"/>
      <c r="I133" s="119">
        <f>I131+I111</f>
        <v>0</v>
      </c>
      <c r="J133" s="149"/>
      <c r="K133" s="148"/>
      <c r="L133" s="150"/>
      <c r="M133" s="119">
        <f>M131+M111</f>
        <v>0</v>
      </c>
      <c r="N133" s="149"/>
      <c r="O133" s="148"/>
      <c r="P133" s="150"/>
      <c r="Q133" s="119">
        <f>Q131+Q111</f>
        <v>0</v>
      </c>
      <c r="R133" s="147"/>
      <c r="S133" s="119">
        <f>SUM(E133,G133,I133,M133,Q133)</f>
        <v>0</v>
      </c>
    </row>
    <row r="134" spans="1:19" s="6" customFormat="1" ht="18" customHeight="1" x14ac:dyDescent="0.25">
      <c r="A134" s="15"/>
      <c r="B134" s="59"/>
      <c r="C134" s="60"/>
      <c r="D134" s="22"/>
      <c r="E134" s="22"/>
      <c r="F134" s="22"/>
      <c r="G134" s="22"/>
      <c r="H134" s="22"/>
      <c r="I134" s="22" t="s">
        <v>45</v>
      </c>
      <c r="J134" s="22"/>
      <c r="K134" s="22"/>
      <c r="L134" s="22"/>
      <c r="M134" s="22"/>
      <c r="N134" s="22"/>
      <c r="O134" s="22"/>
      <c r="P134" s="22"/>
      <c r="Q134" s="22"/>
      <c r="R134" s="60"/>
      <c r="S134" s="60"/>
    </row>
    <row r="135" spans="1:19" s="155" customFormat="1" ht="29.1" customHeight="1" x14ac:dyDescent="0.4">
      <c r="A135" s="290" t="s">
        <v>111</v>
      </c>
      <c r="B135" s="151"/>
      <c r="C135" s="152"/>
      <c r="D135" s="153"/>
      <c r="E135" s="154"/>
      <c r="F135" s="153"/>
      <c r="G135" s="154"/>
      <c r="H135" s="154"/>
      <c r="I135" s="154"/>
      <c r="J135" s="154"/>
      <c r="K135" s="154"/>
      <c r="L135" s="154"/>
      <c r="M135" s="154"/>
      <c r="N135" s="154"/>
      <c r="O135" s="154"/>
      <c r="P135" s="154"/>
      <c r="Q135" s="154"/>
      <c r="R135" s="154"/>
      <c r="S135" s="152"/>
    </row>
    <row r="136" spans="1:19" s="194" customFormat="1" ht="21" customHeight="1" x14ac:dyDescent="0.3">
      <c r="A136" s="235"/>
      <c r="B136" s="207"/>
      <c r="C136" s="208"/>
      <c r="D136" s="202"/>
      <c r="E136" s="235"/>
      <c r="F136" s="202"/>
      <c r="G136" s="235"/>
      <c r="H136" s="203"/>
      <c r="I136" s="235"/>
      <c r="J136" s="203"/>
      <c r="K136" s="202"/>
      <c r="L136" s="209"/>
      <c r="M136" s="235"/>
      <c r="N136" s="203"/>
      <c r="O136" s="202"/>
      <c r="P136" s="209"/>
      <c r="Q136" s="235"/>
      <c r="R136" s="208"/>
      <c r="S136" s="187">
        <f>SUM(I136,Q136)</f>
        <v>0</v>
      </c>
    </row>
    <row r="137" spans="1:19" s="194" customFormat="1" ht="21" customHeight="1" x14ac:dyDescent="0.3">
      <c r="A137" s="235"/>
      <c r="B137" s="189"/>
      <c r="C137" s="190"/>
      <c r="D137" s="191"/>
      <c r="E137" s="236"/>
      <c r="F137" s="191"/>
      <c r="G137" s="236"/>
      <c r="H137" s="192"/>
      <c r="I137" s="236"/>
      <c r="J137" s="192"/>
      <c r="K137" s="191"/>
      <c r="L137" s="193"/>
      <c r="M137" s="236"/>
      <c r="N137" s="192"/>
      <c r="O137" s="191"/>
      <c r="P137" s="193"/>
      <c r="Q137" s="236"/>
      <c r="R137" s="190"/>
      <c r="S137" s="187">
        <f t="shared" ref="S137:S147" si="19">SUM(I137,Q137)</f>
        <v>0</v>
      </c>
    </row>
    <row r="138" spans="1:19" s="194" customFormat="1" ht="21" customHeight="1" x14ac:dyDescent="0.3">
      <c r="A138" s="235"/>
      <c r="B138" s="189"/>
      <c r="C138" s="190"/>
      <c r="D138" s="191"/>
      <c r="E138" s="235"/>
      <c r="F138" s="191"/>
      <c r="G138" s="235"/>
      <c r="H138" s="192"/>
      <c r="I138" s="235"/>
      <c r="J138" s="192"/>
      <c r="K138" s="191"/>
      <c r="L138" s="193"/>
      <c r="M138" s="235"/>
      <c r="N138" s="192"/>
      <c r="O138" s="191"/>
      <c r="P138" s="193"/>
      <c r="Q138" s="235"/>
      <c r="R138" s="190"/>
      <c r="S138" s="187">
        <f t="shared" si="19"/>
        <v>0</v>
      </c>
    </row>
    <row r="139" spans="1:19" s="194" customFormat="1" ht="21" customHeight="1" x14ac:dyDescent="0.3">
      <c r="A139" s="235"/>
      <c r="B139" s="189"/>
      <c r="C139" s="190"/>
      <c r="D139" s="191"/>
      <c r="E139" s="235"/>
      <c r="F139" s="191"/>
      <c r="G139" s="235"/>
      <c r="H139" s="192"/>
      <c r="I139" s="235"/>
      <c r="J139" s="192"/>
      <c r="K139" s="191"/>
      <c r="L139" s="193"/>
      <c r="M139" s="235"/>
      <c r="N139" s="192"/>
      <c r="O139" s="191"/>
      <c r="P139" s="193"/>
      <c r="Q139" s="235"/>
      <c r="R139" s="190"/>
      <c r="S139" s="187">
        <f t="shared" si="19"/>
        <v>0</v>
      </c>
    </row>
    <row r="140" spans="1:19" s="194" customFormat="1" ht="21" customHeight="1" x14ac:dyDescent="0.3">
      <c r="A140" s="235"/>
      <c r="B140" s="189"/>
      <c r="C140" s="190"/>
      <c r="D140" s="191"/>
      <c r="E140" s="235"/>
      <c r="F140" s="191"/>
      <c r="G140" s="235"/>
      <c r="H140" s="192"/>
      <c r="I140" s="235"/>
      <c r="J140" s="192"/>
      <c r="K140" s="191"/>
      <c r="L140" s="193"/>
      <c r="M140" s="235"/>
      <c r="N140" s="192"/>
      <c r="O140" s="191"/>
      <c r="P140" s="193"/>
      <c r="Q140" s="235"/>
      <c r="R140" s="190"/>
      <c r="S140" s="187">
        <f t="shared" si="19"/>
        <v>0</v>
      </c>
    </row>
    <row r="141" spans="1:19" s="194" customFormat="1" ht="21" customHeight="1" x14ac:dyDescent="0.3">
      <c r="A141" s="235"/>
      <c r="B141" s="189"/>
      <c r="C141" s="190"/>
      <c r="D141" s="191"/>
      <c r="E141" s="235"/>
      <c r="F141" s="191"/>
      <c r="G141" s="235"/>
      <c r="H141" s="192"/>
      <c r="I141" s="235"/>
      <c r="J141" s="192"/>
      <c r="K141" s="191"/>
      <c r="L141" s="193"/>
      <c r="M141" s="235"/>
      <c r="N141" s="192"/>
      <c r="O141" s="191"/>
      <c r="P141" s="193"/>
      <c r="Q141" s="235"/>
      <c r="R141" s="190"/>
      <c r="S141" s="187">
        <f t="shared" si="19"/>
        <v>0</v>
      </c>
    </row>
    <row r="142" spans="1:19" s="194" customFormat="1" ht="21" customHeight="1" x14ac:dyDescent="0.3">
      <c r="A142" s="235"/>
      <c r="B142" s="189"/>
      <c r="C142" s="190"/>
      <c r="D142" s="191"/>
      <c r="E142" s="235"/>
      <c r="F142" s="191"/>
      <c r="G142" s="235"/>
      <c r="H142" s="192"/>
      <c r="I142" s="235"/>
      <c r="J142" s="192"/>
      <c r="K142" s="191"/>
      <c r="L142" s="193"/>
      <c r="M142" s="235"/>
      <c r="N142" s="192"/>
      <c r="O142" s="191"/>
      <c r="P142" s="193"/>
      <c r="Q142" s="235"/>
      <c r="R142" s="190"/>
      <c r="S142" s="187">
        <f t="shared" si="19"/>
        <v>0</v>
      </c>
    </row>
    <row r="143" spans="1:19" s="194" customFormat="1" ht="21" customHeight="1" x14ac:dyDescent="0.3">
      <c r="A143" s="235"/>
      <c r="B143" s="189"/>
      <c r="C143" s="190"/>
      <c r="D143" s="191"/>
      <c r="E143" s="235"/>
      <c r="F143" s="191"/>
      <c r="G143" s="235"/>
      <c r="H143" s="192"/>
      <c r="I143" s="235"/>
      <c r="J143" s="192"/>
      <c r="K143" s="191"/>
      <c r="L143" s="193"/>
      <c r="M143" s="235"/>
      <c r="N143" s="192"/>
      <c r="O143" s="191"/>
      <c r="P143" s="193"/>
      <c r="Q143" s="235"/>
      <c r="R143" s="190"/>
      <c r="S143" s="187">
        <f t="shared" si="19"/>
        <v>0</v>
      </c>
    </row>
    <row r="144" spans="1:19" s="194" customFormat="1" ht="21" customHeight="1" x14ac:dyDescent="0.3">
      <c r="A144" s="235"/>
      <c r="B144" s="189"/>
      <c r="C144" s="190"/>
      <c r="D144" s="191"/>
      <c r="E144" s="235"/>
      <c r="F144" s="191"/>
      <c r="G144" s="235"/>
      <c r="H144" s="192"/>
      <c r="I144" s="235"/>
      <c r="J144" s="192"/>
      <c r="K144" s="191"/>
      <c r="L144" s="193"/>
      <c r="M144" s="235"/>
      <c r="N144" s="192"/>
      <c r="O144" s="191"/>
      <c r="P144" s="193"/>
      <c r="Q144" s="235"/>
      <c r="R144" s="190"/>
      <c r="S144" s="187">
        <f t="shared" si="19"/>
        <v>0</v>
      </c>
    </row>
    <row r="145" spans="1:19" s="194" customFormat="1" ht="21" customHeight="1" x14ac:dyDescent="0.3">
      <c r="A145" s="235"/>
      <c r="B145" s="189"/>
      <c r="C145" s="190"/>
      <c r="D145" s="191"/>
      <c r="E145" s="235"/>
      <c r="F145" s="191"/>
      <c r="G145" s="235"/>
      <c r="H145" s="192"/>
      <c r="I145" s="235"/>
      <c r="J145" s="192"/>
      <c r="K145" s="191"/>
      <c r="L145" s="193"/>
      <c r="M145" s="235"/>
      <c r="N145" s="192"/>
      <c r="O145" s="191"/>
      <c r="P145" s="193"/>
      <c r="Q145" s="235"/>
      <c r="R145" s="190"/>
      <c r="S145" s="187">
        <f t="shared" si="19"/>
        <v>0</v>
      </c>
    </row>
    <row r="146" spans="1:19" s="194" customFormat="1" ht="21" customHeight="1" x14ac:dyDescent="0.3">
      <c r="A146" s="235"/>
      <c r="B146" s="189"/>
      <c r="C146" s="190"/>
      <c r="D146" s="191"/>
      <c r="E146" s="235"/>
      <c r="F146" s="191"/>
      <c r="G146" s="235"/>
      <c r="H146" s="192"/>
      <c r="I146" s="235"/>
      <c r="J146" s="192"/>
      <c r="K146" s="191"/>
      <c r="L146" s="193"/>
      <c r="M146" s="235"/>
      <c r="N146" s="192"/>
      <c r="O146" s="191"/>
      <c r="P146" s="193"/>
      <c r="Q146" s="235"/>
      <c r="R146" s="190"/>
      <c r="S146" s="187">
        <f t="shared" si="19"/>
        <v>0</v>
      </c>
    </row>
    <row r="147" spans="1:19" s="194" customFormat="1" ht="21" customHeight="1" x14ac:dyDescent="0.3">
      <c r="A147" s="235"/>
      <c r="B147" s="189"/>
      <c r="C147" s="190"/>
      <c r="D147" s="191"/>
      <c r="E147" s="235"/>
      <c r="F147" s="191"/>
      <c r="G147" s="235"/>
      <c r="H147" s="192"/>
      <c r="I147" s="235"/>
      <c r="J147" s="192"/>
      <c r="K147" s="191"/>
      <c r="L147" s="193"/>
      <c r="M147" s="235"/>
      <c r="N147" s="192"/>
      <c r="O147" s="191"/>
      <c r="P147" s="193"/>
      <c r="Q147" s="235"/>
      <c r="R147" s="190"/>
      <c r="S147" s="187">
        <f t="shared" si="19"/>
        <v>0</v>
      </c>
    </row>
    <row r="148" spans="1:19" s="114" customFormat="1" ht="27.95" customHeight="1" x14ac:dyDescent="0.4">
      <c r="A148" s="142" t="s">
        <v>46</v>
      </c>
      <c r="B148" s="116"/>
      <c r="C148" s="117"/>
      <c r="D148" s="118"/>
      <c r="E148" s="119">
        <f>SUBTOTAL(9,E136:E147)</f>
        <v>0</v>
      </c>
      <c r="F148" s="118"/>
      <c r="G148" s="119">
        <f>SUBTOTAL(9,G136:G147)</f>
        <v>0</v>
      </c>
      <c r="H148" s="120"/>
      <c r="I148" s="119">
        <f>SUBTOTAL(9,I136:I147)</f>
        <v>0</v>
      </c>
      <c r="J148" s="120"/>
      <c r="K148" s="118"/>
      <c r="L148" s="121"/>
      <c r="M148" s="119">
        <f>SUBTOTAL(9,M136:M147)</f>
        <v>0</v>
      </c>
      <c r="N148" s="120"/>
      <c r="O148" s="118"/>
      <c r="P148" s="121"/>
      <c r="Q148" s="119">
        <f>SUBTOTAL(9,Q136:Q147)</f>
        <v>0</v>
      </c>
      <c r="R148" s="117"/>
      <c r="S148" s="119">
        <f>SUM(I148,Q148)</f>
        <v>0</v>
      </c>
    </row>
    <row r="149" spans="1:19" s="6" customFormat="1" ht="18" customHeight="1" x14ac:dyDescent="0.25">
      <c r="A149" s="15"/>
      <c r="B149" s="23"/>
      <c r="C149" s="20"/>
      <c r="D149" s="21"/>
      <c r="E149" s="18"/>
      <c r="F149" s="21"/>
      <c r="G149" s="18"/>
      <c r="H149" s="22"/>
      <c r="I149" s="18"/>
      <c r="J149" s="22"/>
      <c r="K149" s="22"/>
      <c r="L149" s="22"/>
      <c r="M149" s="18"/>
      <c r="N149" s="22"/>
      <c r="O149" s="22"/>
      <c r="P149" s="22"/>
      <c r="Q149" s="18"/>
      <c r="R149" s="20"/>
      <c r="S149" s="20"/>
    </row>
    <row r="150" spans="1:19" s="114" customFormat="1" ht="29.1" customHeight="1" x14ac:dyDescent="0.4">
      <c r="A150" s="142" t="s">
        <v>47</v>
      </c>
      <c r="B150" s="146"/>
      <c r="C150" s="147"/>
      <c r="D150" s="148"/>
      <c r="E150" s="119">
        <f>E133-E148</f>
        <v>0</v>
      </c>
      <c r="F150" s="148"/>
      <c r="G150" s="119">
        <f>G133-G148</f>
        <v>0</v>
      </c>
      <c r="H150" s="149"/>
      <c r="I150" s="119">
        <f>I133-I148</f>
        <v>0</v>
      </c>
      <c r="J150" s="149"/>
      <c r="K150" s="148"/>
      <c r="L150" s="156"/>
      <c r="M150" s="119">
        <f>M133-M148</f>
        <v>0</v>
      </c>
      <c r="N150" s="149"/>
      <c r="O150" s="148"/>
      <c r="P150" s="156"/>
      <c r="Q150" s="119">
        <f>Q133-Q148</f>
        <v>0</v>
      </c>
      <c r="R150" s="147"/>
      <c r="S150" s="119">
        <f>SUM(I150,Q150)</f>
        <v>0</v>
      </c>
    </row>
    <row r="151" spans="1:19" ht="18" customHeight="1" x14ac:dyDescent="0.25">
      <c r="A151" s="26"/>
      <c r="B151" s="25"/>
      <c r="C151" s="19"/>
      <c r="D151" s="25"/>
      <c r="E151" s="24"/>
      <c r="F151" s="25"/>
      <c r="G151" s="24"/>
      <c r="H151" s="25"/>
      <c r="I151" s="24"/>
      <c r="J151" s="25"/>
      <c r="K151" s="25"/>
      <c r="L151" s="25"/>
      <c r="M151" s="24"/>
      <c r="N151" s="25"/>
      <c r="O151" s="25"/>
      <c r="P151" s="25"/>
      <c r="Q151" s="24"/>
      <c r="R151" s="19"/>
      <c r="S151" s="19"/>
    </row>
    <row r="152" spans="1:19" ht="18" customHeight="1" x14ac:dyDescent="0.25">
      <c r="A152" s="26"/>
      <c r="B152" s="25"/>
      <c r="C152" s="19"/>
      <c r="D152" s="25"/>
      <c r="E152" s="24"/>
      <c r="F152" s="25"/>
      <c r="G152" s="24"/>
      <c r="H152" s="25"/>
      <c r="I152" s="24"/>
      <c r="J152" s="25"/>
      <c r="K152" s="25"/>
      <c r="L152" s="25"/>
      <c r="M152" s="24"/>
      <c r="N152" s="25"/>
      <c r="O152" s="25"/>
      <c r="P152" s="25"/>
      <c r="Q152" s="24"/>
      <c r="R152" s="19"/>
      <c r="S152" s="19"/>
    </row>
  </sheetData>
  <mergeCells count="20">
    <mergeCell ref="A3:A5"/>
    <mergeCell ref="B2:B5"/>
    <mergeCell ref="N4:Q4"/>
    <mergeCell ref="J4:M4"/>
    <mergeCell ref="H4:I4"/>
    <mergeCell ref="F4:G4"/>
    <mergeCell ref="H2:I3"/>
    <mergeCell ref="J2:M3"/>
    <mergeCell ref="N2:Q3"/>
    <mergeCell ref="F2:G3"/>
    <mergeCell ref="R4:S4"/>
    <mergeCell ref="D4:E4"/>
    <mergeCell ref="D2:E2"/>
    <mergeCell ref="D3:E3"/>
    <mergeCell ref="C2:C5"/>
    <mergeCell ref="J1:M1"/>
    <mergeCell ref="N1:Q1"/>
    <mergeCell ref="F1:G1"/>
    <mergeCell ref="D1:E1"/>
    <mergeCell ref="R2:S3"/>
  </mergeCells>
  <conditionalFormatting sqref="C11:C14 C16:C28">
    <cfRule type="containsBlanks" priority="4509" stopIfTrue="1">
      <formula>LEN(TRIM(C11))=0</formula>
    </cfRule>
    <cfRule type="cellIs" dxfId="22" priority="4995" operator="lessThan">
      <formula>22880</formula>
    </cfRule>
  </conditionalFormatting>
  <conditionalFormatting sqref="C11:C14">
    <cfRule type="cellIs" dxfId="21" priority="2225" operator="greaterThan">
      <formula>350000</formula>
    </cfRule>
  </conditionalFormatting>
  <conditionalFormatting sqref="C16:C28 C11:C14">
    <cfRule type="cellIs" priority="4508" stopIfTrue="1" operator="equal">
      <formula>0</formula>
    </cfRule>
  </conditionalFormatting>
  <conditionalFormatting sqref="C16:C28">
    <cfRule type="cellIs" dxfId="20" priority="2226" operator="greaterThan">
      <formula>200000</formula>
    </cfRule>
  </conditionalFormatting>
  <conditionalFormatting sqref="C30:C40">
    <cfRule type="cellIs" dxfId="19" priority="13" operator="greaterThan">
      <formula>200000</formula>
    </cfRule>
    <cfRule type="cellIs" priority="16" stopIfTrue="1" operator="equal">
      <formula>0</formula>
    </cfRule>
    <cfRule type="containsBlanks" priority="17" stopIfTrue="1">
      <formula>LEN(TRIM(C30))=0</formula>
    </cfRule>
    <cfRule type="cellIs" dxfId="18" priority="18" operator="lessThan">
      <formula>22880</formula>
    </cfRule>
  </conditionalFormatting>
  <conditionalFormatting sqref="C47:C53">
    <cfRule type="cellIs" dxfId="17" priority="7" operator="greaterThan">
      <formula>200000</formula>
    </cfRule>
    <cfRule type="cellIs" priority="10" stopIfTrue="1" operator="equal">
      <formula>0</formula>
    </cfRule>
    <cfRule type="containsBlanks" priority="11" stopIfTrue="1">
      <formula>LEN(TRIM(C47))=0</formula>
    </cfRule>
    <cfRule type="cellIs" dxfId="16" priority="12" operator="lessThan">
      <formula>22880</formula>
    </cfRule>
  </conditionalFormatting>
  <conditionalFormatting sqref="C55:C63">
    <cfRule type="cellIs" dxfId="15" priority="1" operator="greaterThan">
      <formula>200000</formula>
    </cfRule>
    <cfRule type="cellIs" priority="4" stopIfTrue="1" operator="equal">
      <formula>0</formula>
    </cfRule>
    <cfRule type="containsBlanks" priority="5" stopIfTrue="1">
      <formula>LEN(TRIM(C55))=0</formula>
    </cfRule>
    <cfRule type="cellIs" dxfId="14" priority="6" operator="lessThan">
      <formula>22880</formula>
    </cfRule>
  </conditionalFormatting>
  <conditionalFormatting sqref="K11:K14 K16:K28 O16:O28">
    <cfRule type="cellIs" dxfId="13" priority="3396" operator="greaterThan">
      <formula>1</formula>
    </cfRule>
    <cfRule type="cellIs" dxfId="12" priority="3397" operator="greaterThan">
      <formula>100</formula>
    </cfRule>
  </conditionalFormatting>
  <conditionalFormatting sqref="K30:K40 O30:O40">
    <cfRule type="cellIs" dxfId="11" priority="14" operator="greaterThan">
      <formula>1</formula>
    </cfRule>
    <cfRule type="cellIs" dxfId="10" priority="15" operator="greaterThan">
      <formula>100</formula>
    </cfRule>
  </conditionalFormatting>
  <conditionalFormatting sqref="K47:K53 O47:O53">
    <cfRule type="cellIs" dxfId="9" priority="8" operator="greaterThan">
      <formula>1</formula>
    </cfRule>
    <cfRule type="cellIs" dxfId="8" priority="9" operator="greaterThan">
      <formula>100</formula>
    </cfRule>
  </conditionalFormatting>
  <conditionalFormatting sqref="K55:K63 O55:O63">
    <cfRule type="cellIs" dxfId="7" priority="2" operator="greaterThan">
      <formula>1</formula>
    </cfRule>
    <cfRule type="cellIs" dxfId="6" priority="3" operator="greaterThan">
      <formula>100</formula>
    </cfRule>
  </conditionalFormatting>
  <conditionalFormatting sqref="L109">
    <cfRule type="containsText" priority="4236" stopIfTrue="1" operator="containsText" text="0%">
      <formula>NOT(ISERROR(SEARCH("0%",L109)))</formula>
    </cfRule>
    <cfRule type="cellIs" dxfId="5" priority="4237" operator="greaterThan">
      <formula>0.2</formula>
    </cfRule>
  </conditionalFormatting>
  <conditionalFormatting sqref="O11:O14">
    <cfRule type="cellIs" dxfId="4" priority="1957" operator="greaterThan">
      <formula>1</formula>
    </cfRule>
    <cfRule type="cellIs" dxfId="3" priority="1958" operator="greaterThan">
      <formula>100</formula>
    </cfRule>
  </conditionalFormatting>
  <conditionalFormatting sqref="P109">
    <cfRule type="containsText" priority="19" stopIfTrue="1" operator="containsText" text="0%">
      <formula>NOT(ISERROR(SEARCH("0%",P109)))</formula>
    </cfRule>
    <cfRule type="cellIs" dxfId="2" priority="20" operator="greaterThan">
      <formula>0.2</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998" id="{6D9CCFD9-BB9F-4218-915F-08624FF67FEF}">
            <xm:f>$S$109-'Admin Expense Detail'!#REF!&lt;-3</xm:f>
            <x14:dxf>
              <font>
                <color rgb="FFFF0000"/>
              </font>
              <fill>
                <patternFill>
                  <fgColor rgb="FFFF0000"/>
                  <bgColor theme="5" tint="0.79998168889431442"/>
                </patternFill>
              </fill>
            </x14:dxf>
          </x14:cfRule>
          <x14:cfRule type="expression" priority="4999" id="{D9573607-0A99-43F7-AFE4-95E1F707F31E}">
            <xm:f>$S$109-'Admin Expense Detail'!#REF!&gt;3</xm:f>
            <x14:dxf>
              <font>
                <color rgb="FFFF0000"/>
              </font>
              <fill>
                <patternFill>
                  <bgColor theme="5" tint="0.79998168889431442"/>
                </patternFill>
              </fill>
            </x14:dxf>
          </x14:cfRule>
          <xm:sqref>S109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7" tint="0.59999389629810485"/>
    <pageSetUpPr fitToPage="1"/>
  </sheetPr>
  <dimension ref="A1:H47"/>
  <sheetViews>
    <sheetView zoomScaleNormal="100" workbookViewId="0">
      <selection activeCell="L14" sqref="L14"/>
    </sheetView>
  </sheetViews>
  <sheetFormatPr defaultColWidth="7.140625" defaultRowHeight="12.75" x14ac:dyDescent="0.2"/>
  <cols>
    <col min="1" max="1" width="9.85546875" style="28" customWidth="1"/>
    <col min="2" max="2" width="35.28515625" style="28" customWidth="1"/>
    <col min="3" max="3" width="16.140625" style="28" customWidth="1"/>
    <col min="4" max="4" width="9.42578125" style="57" customWidth="1"/>
    <col min="5" max="5" width="20.85546875" style="28" customWidth="1"/>
    <col min="6" max="6" width="14.42578125" style="28" customWidth="1"/>
    <col min="7" max="7" width="12.140625" style="28" customWidth="1"/>
    <col min="8" max="8" width="11.42578125" style="28" bestFit="1" customWidth="1"/>
    <col min="9" max="16384" width="7.140625" style="28"/>
  </cols>
  <sheetData>
    <row r="1" spans="1:8" ht="15.75" x14ac:dyDescent="0.25">
      <c r="A1" s="357" t="s">
        <v>54</v>
      </c>
      <c r="B1" s="357"/>
      <c r="C1" s="357"/>
      <c r="D1" s="357"/>
      <c r="E1" s="357"/>
      <c r="F1" s="357"/>
      <c r="G1" s="27"/>
    </row>
    <row r="2" spans="1:8" ht="15.75" x14ac:dyDescent="0.25">
      <c r="A2" s="357" t="s">
        <v>55</v>
      </c>
      <c r="B2" s="357"/>
      <c r="C2" s="357"/>
      <c r="D2" s="357"/>
      <c r="E2" s="357"/>
      <c r="F2" s="357"/>
      <c r="G2" s="27"/>
    </row>
    <row r="3" spans="1:8" ht="15.75" x14ac:dyDescent="0.25">
      <c r="A3" s="357" t="s">
        <v>56</v>
      </c>
      <c r="B3" s="357"/>
      <c r="C3" s="357"/>
      <c r="D3" s="357"/>
      <c r="E3" s="357"/>
      <c r="F3" s="357"/>
      <c r="G3" s="27"/>
    </row>
    <row r="4" spans="1:8" ht="15.75" x14ac:dyDescent="0.25">
      <c r="A4" s="357" t="s">
        <v>0</v>
      </c>
      <c r="B4" s="357"/>
      <c r="C4" s="357"/>
      <c r="D4" s="357"/>
      <c r="E4" s="357"/>
      <c r="F4" s="357"/>
      <c r="G4" s="27"/>
    </row>
    <row r="5" spans="1:8" ht="15.75" x14ac:dyDescent="0.25">
      <c r="A5" s="357" t="s">
        <v>66</v>
      </c>
      <c r="B5" s="357"/>
      <c r="C5" s="357"/>
      <c r="D5" s="357"/>
      <c r="E5" s="357"/>
      <c r="F5" s="357"/>
      <c r="G5" s="27"/>
    </row>
    <row r="6" spans="1:8" x14ac:dyDescent="0.2">
      <c r="A6" s="29"/>
      <c r="B6" s="29"/>
      <c r="C6" s="29"/>
      <c r="D6" s="56"/>
      <c r="E6" s="29"/>
      <c r="F6" s="29"/>
      <c r="G6" s="29"/>
    </row>
    <row r="7" spans="1:8" x14ac:dyDescent="0.2">
      <c r="B7" s="29"/>
      <c r="C7" s="29"/>
      <c r="D7" s="56"/>
      <c r="E7" s="29"/>
      <c r="F7" s="29"/>
      <c r="G7" s="29"/>
    </row>
    <row r="8" spans="1:8" x14ac:dyDescent="0.2">
      <c r="A8" s="356" t="e">
        <f>#REF!</f>
        <v>#REF!</v>
      </c>
      <c r="B8" s="356"/>
      <c r="C8" s="356"/>
      <c r="D8" s="356"/>
      <c r="E8" s="356"/>
      <c r="F8" s="356"/>
      <c r="G8" s="29"/>
    </row>
    <row r="11" spans="1:8" ht="15" x14ac:dyDescent="0.25">
      <c r="A11" s="30" t="s">
        <v>57</v>
      </c>
      <c r="B11" s="30"/>
      <c r="C11" s="30" t="s">
        <v>58</v>
      </c>
      <c r="D11" s="39"/>
      <c r="H11" s="62" t="s">
        <v>87</v>
      </c>
    </row>
    <row r="12" spans="1:8" ht="15.75" thickBot="1" x14ac:dyDescent="0.3">
      <c r="A12" s="31" t="s">
        <v>59</v>
      </c>
      <c r="B12" s="31" t="s">
        <v>60</v>
      </c>
      <c r="C12" s="31" t="s">
        <v>61</v>
      </c>
      <c r="D12" s="359" t="s">
        <v>62</v>
      </c>
      <c r="E12" s="359"/>
      <c r="F12" s="31" t="s">
        <v>52</v>
      </c>
      <c r="G12" s="30"/>
      <c r="H12" s="62" t="s">
        <v>88</v>
      </c>
    </row>
    <row r="13" spans="1:8" ht="13.5" thickTop="1" x14ac:dyDescent="0.2">
      <c r="A13" s="30"/>
      <c r="B13" s="30"/>
      <c r="C13" s="30"/>
      <c r="D13" s="39"/>
      <c r="E13" s="30"/>
      <c r="F13" s="30"/>
      <c r="G13" s="30"/>
    </row>
    <row r="14" spans="1:8" ht="15.75" x14ac:dyDescent="0.25">
      <c r="A14" s="360" t="s">
        <v>63</v>
      </c>
      <c r="B14" s="360"/>
      <c r="C14" s="360"/>
      <c r="D14" s="360"/>
      <c r="E14" s="360"/>
      <c r="F14" s="360"/>
      <c r="G14" s="27"/>
    </row>
    <row r="15" spans="1:8" ht="12.6" customHeight="1" x14ac:dyDescent="0.2">
      <c r="A15" s="224"/>
      <c r="B15" s="361" t="s">
        <v>114</v>
      </c>
      <c r="C15" s="361"/>
      <c r="D15" s="361"/>
      <c r="E15" s="361"/>
      <c r="F15" s="225"/>
      <c r="G15" s="32"/>
    </row>
    <row r="16" spans="1:8" ht="25.5" customHeight="1" x14ac:dyDescent="0.2">
      <c r="A16" s="225"/>
      <c r="B16" s="361"/>
      <c r="C16" s="361"/>
      <c r="D16" s="361"/>
      <c r="E16" s="361"/>
      <c r="F16" s="225"/>
      <c r="G16" s="32"/>
    </row>
    <row r="18" spans="1:8" x14ac:dyDescent="0.2">
      <c r="A18" s="30"/>
    </row>
    <row r="19" spans="1:8" x14ac:dyDescent="0.2">
      <c r="A19" s="30"/>
    </row>
    <row r="20" spans="1:8" x14ac:dyDescent="0.2">
      <c r="A20" s="30"/>
    </row>
    <row r="21" spans="1:8" x14ac:dyDescent="0.2">
      <c r="A21" s="32" t="s">
        <v>3</v>
      </c>
      <c r="B21" s="28" t="s">
        <v>1</v>
      </c>
      <c r="F21" s="33">
        <v>0</v>
      </c>
      <c r="G21" s="33"/>
    </row>
    <row r="22" spans="1:8" x14ac:dyDescent="0.2">
      <c r="A22" s="32"/>
      <c r="B22" s="34" t="s">
        <v>48</v>
      </c>
      <c r="C22" s="30" t="s">
        <v>64</v>
      </c>
      <c r="D22" s="35"/>
      <c r="E22" s="28" t="s">
        <v>113</v>
      </c>
      <c r="F22" s="40"/>
      <c r="H22" s="63">
        <f>D22/60</f>
        <v>0</v>
      </c>
    </row>
    <row r="23" spans="1:8" x14ac:dyDescent="0.2">
      <c r="A23" s="32"/>
      <c r="B23" s="34" t="s">
        <v>49</v>
      </c>
      <c r="C23" s="30" t="s">
        <v>64</v>
      </c>
      <c r="D23" s="35"/>
      <c r="E23" s="28" t="s">
        <v>113</v>
      </c>
      <c r="F23" s="40"/>
      <c r="H23" s="63">
        <f t="shared" ref="H23:H25" si="0">D23/60</f>
        <v>0</v>
      </c>
    </row>
    <row r="24" spans="1:8" x14ac:dyDescent="0.2">
      <c r="A24" s="32"/>
      <c r="B24" s="34" t="s">
        <v>50</v>
      </c>
      <c r="C24" s="30" t="s">
        <v>64</v>
      </c>
      <c r="D24" s="35"/>
      <c r="E24" s="28" t="s">
        <v>113</v>
      </c>
      <c r="F24" s="40"/>
      <c r="H24" s="63">
        <f t="shared" si="0"/>
        <v>0</v>
      </c>
    </row>
    <row r="25" spans="1:8" x14ac:dyDescent="0.2">
      <c r="A25" s="32"/>
      <c r="B25" s="34" t="s">
        <v>51</v>
      </c>
      <c r="C25" s="30" t="s">
        <v>64</v>
      </c>
      <c r="D25" s="35"/>
      <c r="E25" s="28" t="s">
        <v>113</v>
      </c>
      <c r="F25" s="40"/>
      <c r="H25" s="63">
        <f t="shared" si="0"/>
        <v>0</v>
      </c>
    </row>
    <row r="26" spans="1:8" x14ac:dyDescent="0.2">
      <c r="B26" s="34" t="s">
        <v>85</v>
      </c>
      <c r="C26" s="30" t="s">
        <v>2</v>
      </c>
      <c r="D26" s="57">
        <v>16.260000000000002</v>
      </c>
      <c r="E26" s="28" t="s">
        <v>86</v>
      </c>
      <c r="F26" s="40"/>
    </row>
    <row r="27" spans="1:8" x14ac:dyDescent="0.2">
      <c r="F27" s="33"/>
    </row>
    <row r="28" spans="1:8" x14ac:dyDescent="0.2">
      <c r="A28" s="30" t="s">
        <v>53</v>
      </c>
      <c r="B28" s="28" t="s">
        <v>1</v>
      </c>
      <c r="C28" s="36" t="s">
        <v>65</v>
      </c>
      <c r="D28" s="358" t="s">
        <v>112</v>
      </c>
      <c r="E28" s="358"/>
      <c r="F28" s="40">
        <v>0</v>
      </c>
    </row>
    <row r="29" spans="1:8" x14ac:dyDescent="0.2">
      <c r="A29" s="30"/>
      <c r="B29" s="34"/>
      <c r="D29" s="39"/>
      <c r="E29" s="30"/>
    </row>
    <row r="30" spans="1:8" ht="13.5" thickBot="1" x14ac:dyDescent="0.25">
      <c r="A30" s="30"/>
      <c r="B30" s="34"/>
      <c r="D30" s="39"/>
      <c r="E30" s="29" t="s">
        <v>83</v>
      </c>
      <c r="F30" s="226">
        <v>0</v>
      </c>
    </row>
    <row r="31" spans="1:8" ht="13.5" thickTop="1" x14ac:dyDescent="0.2">
      <c r="A31" s="37"/>
      <c r="B31" s="34"/>
    </row>
    <row r="32" spans="1:8" x14ac:dyDescent="0.2">
      <c r="A32" s="30"/>
    </row>
    <row r="33" spans="1:7" x14ac:dyDescent="0.2">
      <c r="A33" s="38"/>
      <c r="C33" s="30"/>
    </row>
    <row r="34" spans="1:7" x14ac:dyDescent="0.2">
      <c r="A34" s="30"/>
    </row>
    <row r="35" spans="1:7" x14ac:dyDescent="0.2">
      <c r="A35" s="30"/>
    </row>
    <row r="36" spans="1:7" x14ac:dyDescent="0.2">
      <c r="A36" s="30"/>
    </row>
    <row r="37" spans="1:7" x14ac:dyDescent="0.2">
      <c r="A37" s="30"/>
      <c r="C37" s="30"/>
    </row>
    <row r="38" spans="1:7" x14ac:dyDescent="0.2">
      <c r="A38" s="30"/>
      <c r="C38" s="30"/>
    </row>
    <row r="39" spans="1:7" x14ac:dyDescent="0.2">
      <c r="A39" s="30"/>
    </row>
    <row r="40" spans="1:7" x14ac:dyDescent="0.2">
      <c r="A40" s="30"/>
    </row>
    <row r="41" spans="1:7" x14ac:dyDescent="0.2">
      <c r="A41" s="30"/>
    </row>
    <row r="42" spans="1:7" x14ac:dyDescent="0.2">
      <c r="A42" s="30"/>
      <c r="D42" s="358"/>
      <c r="E42" s="358"/>
      <c r="F42" s="30"/>
      <c r="G42" s="30"/>
    </row>
    <row r="43" spans="1:7" x14ac:dyDescent="0.2">
      <c r="A43" s="30"/>
      <c r="D43" s="358"/>
      <c r="E43" s="358"/>
      <c r="F43" s="30"/>
      <c r="G43" s="30"/>
    </row>
    <row r="45" spans="1:7" x14ac:dyDescent="0.2">
      <c r="A45" s="30"/>
      <c r="C45" s="30"/>
    </row>
    <row r="46" spans="1:7" x14ac:dyDescent="0.2">
      <c r="A46" s="30"/>
      <c r="D46" s="358"/>
      <c r="E46" s="358"/>
      <c r="F46" s="30"/>
      <c r="G46" s="30"/>
    </row>
    <row r="47" spans="1:7" x14ac:dyDescent="0.2">
      <c r="A47" s="30"/>
      <c r="D47" s="358"/>
      <c r="E47" s="358"/>
      <c r="F47" s="30"/>
      <c r="G47" s="30"/>
    </row>
  </sheetData>
  <mergeCells count="14">
    <mergeCell ref="D43:E43"/>
    <mergeCell ref="D46:E46"/>
    <mergeCell ref="D47:E47"/>
    <mergeCell ref="D12:E12"/>
    <mergeCell ref="A14:F14"/>
    <mergeCell ref="D28:E28"/>
    <mergeCell ref="D42:E42"/>
    <mergeCell ref="B15:E16"/>
    <mergeCell ref="A8:F8"/>
    <mergeCell ref="A1:F1"/>
    <mergeCell ref="A2:F2"/>
    <mergeCell ref="A3:F3"/>
    <mergeCell ref="A4:F4"/>
    <mergeCell ref="A5:F5"/>
  </mergeCells>
  <printOptions horizontalCentered="1"/>
  <pageMargins left="0.7" right="0.7" top="0.75" bottom="0.75" header="0.3" footer="0.3"/>
  <pageSetup scale="79" orientation="portrait" r:id="rId1"/>
  <headerFoot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theme="8" tint="0.59999389629810485"/>
    <pageSetUpPr fitToPage="1"/>
  </sheetPr>
  <dimension ref="A1:J260"/>
  <sheetViews>
    <sheetView zoomScaleNormal="100" workbookViewId="0">
      <selection activeCell="J10" sqref="J10"/>
    </sheetView>
  </sheetViews>
  <sheetFormatPr defaultColWidth="6.5703125" defaultRowHeight="13.5" x14ac:dyDescent="0.25"/>
  <cols>
    <col min="1" max="1" width="4.42578125" style="42" customWidth="1"/>
    <col min="2" max="2" width="12.5703125" style="42" customWidth="1"/>
    <col min="3" max="3" width="14.5703125" style="42" customWidth="1"/>
    <col min="4" max="4" width="7" style="42" customWidth="1"/>
    <col min="5" max="5" width="11" style="42" customWidth="1"/>
    <col min="6" max="6" width="9.5703125" style="42" customWidth="1"/>
    <col min="7" max="7" width="8" style="42" customWidth="1"/>
    <col min="8" max="10" width="24.28515625" style="42" customWidth="1"/>
    <col min="11" max="16384" width="6.5703125" style="42"/>
  </cols>
  <sheetData>
    <row r="1" spans="1:10" ht="15.75" customHeight="1" x14ac:dyDescent="0.25">
      <c r="A1" s="230"/>
      <c r="B1" s="230"/>
      <c r="C1" s="230"/>
      <c r="D1" s="230"/>
      <c r="E1" s="230"/>
      <c r="F1" s="230"/>
      <c r="G1" s="230"/>
      <c r="H1" s="230"/>
      <c r="I1" s="230"/>
      <c r="J1" s="230"/>
    </row>
    <row r="2" spans="1:10" ht="15.75" customHeight="1" x14ac:dyDescent="0.25">
      <c r="A2" s="230"/>
      <c r="B2" s="230"/>
      <c r="C2" s="230"/>
      <c r="D2" s="230"/>
      <c r="E2" s="230"/>
      <c r="F2" s="230"/>
      <c r="G2" s="230"/>
      <c r="H2" s="230"/>
      <c r="I2" s="230"/>
      <c r="J2" s="230"/>
    </row>
    <row r="3" spans="1:10" ht="15.75" customHeight="1" x14ac:dyDescent="0.25">
      <c r="A3" s="371" t="s">
        <v>104</v>
      </c>
      <c r="B3" s="371"/>
      <c r="C3" s="371"/>
      <c r="D3" s="371"/>
      <c r="E3" s="371"/>
      <c r="F3" s="371"/>
      <c r="G3" s="371"/>
      <c r="H3" s="371"/>
      <c r="I3" s="371"/>
      <c r="J3" s="371"/>
    </row>
    <row r="4" spans="1:10" ht="15.75" customHeight="1" x14ac:dyDescent="0.25">
      <c r="A4" s="372" t="s">
        <v>74</v>
      </c>
      <c r="B4" s="372"/>
      <c r="C4" s="372"/>
      <c r="D4" s="372"/>
      <c r="E4" s="372"/>
      <c r="F4" s="372"/>
      <c r="G4" s="372"/>
      <c r="H4" s="372"/>
      <c r="I4" s="372"/>
      <c r="J4" s="372"/>
    </row>
    <row r="5" spans="1:10" ht="15.75" customHeight="1" x14ac:dyDescent="0.25">
      <c r="A5" s="373" t="s">
        <v>105</v>
      </c>
      <c r="B5" s="373"/>
      <c r="C5" s="373"/>
      <c r="D5" s="373"/>
      <c r="E5" s="373"/>
      <c r="F5" s="373"/>
      <c r="G5" s="373"/>
      <c r="H5" s="373"/>
      <c r="I5" s="373"/>
      <c r="J5" s="373"/>
    </row>
    <row r="6" spans="1:10" x14ac:dyDescent="0.25">
      <c r="A6" s="41"/>
      <c r="B6" s="41"/>
      <c r="C6" s="41"/>
      <c r="D6" s="41"/>
      <c r="E6" s="41"/>
      <c r="F6" s="41"/>
      <c r="G6" s="41"/>
      <c r="H6" s="41"/>
      <c r="I6" s="41"/>
      <c r="J6" s="41"/>
    </row>
    <row r="7" spans="1:10" x14ac:dyDescent="0.25">
      <c r="A7" s="41"/>
      <c r="B7" s="41"/>
      <c r="C7" s="41"/>
      <c r="D7" s="41"/>
      <c r="E7" s="41"/>
      <c r="F7" s="41"/>
      <c r="G7" s="41"/>
      <c r="H7" s="41"/>
      <c r="I7" s="41"/>
      <c r="J7" s="41"/>
    </row>
    <row r="8" spans="1:10" ht="16.5" x14ac:dyDescent="0.3">
      <c r="A8" s="43"/>
      <c r="B8" s="43"/>
      <c r="C8" s="43"/>
      <c r="D8" s="43"/>
      <c r="E8" s="43"/>
      <c r="F8" s="43"/>
      <c r="G8" s="41"/>
      <c r="H8" s="41"/>
      <c r="I8" s="41"/>
      <c r="J8" s="41"/>
    </row>
    <row r="9" spans="1:10" ht="16.5" x14ac:dyDescent="0.3">
      <c r="A9" s="43"/>
      <c r="B9" s="43"/>
      <c r="C9" s="43"/>
      <c r="D9" s="43"/>
      <c r="E9" s="43"/>
      <c r="F9" s="43"/>
      <c r="G9" s="41"/>
      <c r="H9" s="41"/>
      <c r="I9" s="41"/>
      <c r="J9" s="41"/>
    </row>
    <row r="10" spans="1:10" ht="16.5" x14ac:dyDescent="0.3">
      <c r="A10" s="228"/>
      <c r="B10" s="229" t="s">
        <v>75</v>
      </c>
      <c r="C10" s="231"/>
      <c r="D10" s="231"/>
      <c r="E10" s="231"/>
      <c r="F10" s="231"/>
      <c r="G10" s="44"/>
      <c r="H10" s="227" t="s">
        <v>196</v>
      </c>
      <c r="I10" s="227" t="s">
        <v>188</v>
      </c>
      <c r="J10" s="227" t="s">
        <v>207</v>
      </c>
    </row>
    <row r="11" spans="1:10" ht="16.5" x14ac:dyDescent="0.3">
      <c r="A11" s="43"/>
      <c r="B11" s="43"/>
      <c r="C11" s="43"/>
      <c r="D11" s="43"/>
      <c r="E11" s="43"/>
      <c r="F11" s="43"/>
      <c r="G11" s="41"/>
      <c r="H11" s="45"/>
      <c r="I11" s="45"/>
      <c r="J11" s="45"/>
    </row>
    <row r="12" spans="1:10" ht="18.95" customHeight="1" x14ac:dyDescent="0.3">
      <c r="A12" s="46" t="s">
        <v>76</v>
      </c>
      <c r="B12" s="365"/>
      <c r="C12" s="366"/>
      <c r="D12" s="366"/>
      <c r="E12" s="366"/>
      <c r="F12" s="367"/>
      <c r="G12" s="41"/>
      <c r="H12" s="41"/>
      <c r="I12" s="41"/>
      <c r="J12" s="41"/>
    </row>
    <row r="13" spans="1:10" ht="18.95" customHeight="1" x14ac:dyDescent="0.3">
      <c r="A13" s="43"/>
      <c r="B13" s="368"/>
      <c r="C13" s="369"/>
      <c r="D13" s="369"/>
      <c r="E13" s="369"/>
      <c r="F13" s="370"/>
      <c r="G13" s="41"/>
      <c r="H13" s="41"/>
      <c r="I13" s="41"/>
      <c r="J13" s="41"/>
    </row>
    <row r="14" spans="1:10" ht="18.95" customHeight="1" x14ac:dyDescent="0.3">
      <c r="A14" s="43"/>
      <c r="B14" s="362"/>
      <c r="C14" s="363"/>
      <c r="D14" s="363"/>
      <c r="E14" s="363"/>
      <c r="F14" s="364"/>
      <c r="G14" s="47"/>
      <c r="H14" s="287"/>
      <c r="I14" s="287"/>
      <c r="J14" s="287"/>
    </row>
    <row r="15" spans="1:10" ht="9.75" customHeight="1" x14ac:dyDescent="0.3">
      <c r="A15" s="43"/>
      <c r="B15" s="48"/>
      <c r="C15" s="48"/>
      <c r="D15" s="48"/>
      <c r="E15" s="48"/>
      <c r="F15" s="48"/>
      <c r="G15" s="47"/>
      <c r="H15" s="281"/>
      <c r="I15" s="281"/>
      <c r="J15" s="281"/>
    </row>
    <row r="16" spans="1:10" ht="18.95" customHeight="1" x14ac:dyDescent="0.3">
      <c r="A16" s="46" t="s">
        <v>77</v>
      </c>
      <c r="B16" s="365"/>
      <c r="C16" s="366"/>
      <c r="D16" s="366"/>
      <c r="E16" s="366"/>
      <c r="F16" s="367"/>
      <c r="G16" s="41"/>
      <c r="H16" s="41"/>
      <c r="I16" s="41"/>
      <c r="J16" s="41"/>
    </row>
    <row r="17" spans="1:10" ht="18.95" customHeight="1" x14ac:dyDescent="0.3">
      <c r="A17" s="46"/>
      <c r="B17" s="368"/>
      <c r="C17" s="369"/>
      <c r="D17" s="369"/>
      <c r="E17" s="369"/>
      <c r="F17" s="370"/>
      <c r="G17" s="41"/>
      <c r="H17" s="41"/>
      <c r="I17" s="41"/>
      <c r="J17" s="41"/>
    </row>
    <row r="18" spans="1:10" ht="18.95" customHeight="1" x14ac:dyDescent="0.3">
      <c r="A18" s="46"/>
      <c r="B18" s="362"/>
      <c r="C18" s="363"/>
      <c r="D18" s="363"/>
      <c r="E18" s="363"/>
      <c r="F18" s="364"/>
      <c r="G18" s="47"/>
      <c r="H18" s="287"/>
      <c r="I18" s="287"/>
      <c r="J18" s="287"/>
    </row>
    <row r="19" spans="1:10" ht="9.75" customHeight="1" x14ac:dyDescent="0.3">
      <c r="A19" s="43"/>
      <c r="B19" s="48"/>
      <c r="C19" s="48"/>
      <c r="D19" s="48"/>
      <c r="E19" s="48"/>
      <c r="F19" s="48"/>
      <c r="G19" s="49"/>
      <c r="H19" s="282"/>
      <c r="I19" s="282"/>
      <c r="J19" s="282"/>
    </row>
    <row r="20" spans="1:10" ht="18.95" customHeight="1" x14ac:dyDescent="0.3">
      <c r="A20" s="46">
        <v>3</v>
      </c>
      <c r="B20" s="365"/>
      <c r="C20" s="366"/>
      <c r="D20" s="366"/>
      <c r="E20" s="366"/>
      <c r="F20" s="367"/>
      <c r="G20" s="41"/>
      <c r="H20" s="41"/>
      <c r="I20" s="41"/>
      <c r="J20" s="41"/>
    </row>
    <row r="21" spans="1:10" ht="18.95" customHeight="1" x14ac:dyDescent="0.3">
      <c r="A21" s="46"/>
      <c r="B21" s="368"/>
      <c r="C21" s="369"/>
      <c r="D21" s="369"/>
      <c r="E21" s="369"/>
      <c r="F21" s="370"/>
      <c r="G21" s="41"/>
      <c r="H21" s="41"/>
      <c r="I21" s="41"/>
      <c r="J21" s="41"/>
    </row>
    <row r="22" spans="1:10" ht="18.95" customHeight="1" x14ac:dyDescent="0.3">
      <c r="A22" s="46"/>
      <c r="B22" s="362"/>
      <c r="C22" s="363"/>
      <c r="D22" s="363"/>
      <c r="E22" s="363"/>
      <c r="F22" s="364"/>
      <c r="G22" s="47"/>
      <c r="H22" s="287"/>
      <c r="I22" s="287"/>
      <c r="J22" s="287"/>
    </row>
    <row r="23" spans="1:10" ht="9.75" customHeight="1" x14ac:dyDescent="0.3">
      <c r="A23" s="46"/>
      <c r="B23" s="48"/>
      <c r="C23" s="48"/>
      <c r="D23" s="48"/>
      <c r="E23" s="48"/>
      <c r="F23" s="48"/>
      <c r="G23" s="49"/>
      <c r="H23" s="282"/>
      <c r="I23" s="282"/>
      <c r="J23" s="282"/>
    </row>
    <row r="24" spans="1:10" ht="18.95" customHeight="1" x14ac:dyDescent="0.3">
      <c r="A24" s="46" t="s">
        <v>78</v>
      </c>
      <c r="B24" s="365"/>
      <c r="C24" s="366"/>
      <c r="D24" s="366"/>
      <c r="E24" s="366"/>
      <c r="F24" s="367"/>
      <c r="G24" s="41"/>
      <c r="H24" s="41"/>
      <c r="I24" s="41"/>
      <c r="J24" s="41"/>
    </row>
    <row r="25" spans="1:10" ht="18.95" customHeight="1" x14ac:dyDescent="0.3">
      <c r="A25" s="46"/>
      <c r="B25" s="368"/>
      <c r="C25" s="369"/>
      <c r="D25" s="369"/>
      <c r="E25" s="369"/>
      <c r="F25" s="370"/>
      <c r="G25" s="41"/>
      <c r="H25" s="41"/>
      <c r="I25" s="41"/>
      <c r="J25" s="41"/>
    </row>
    <row r="26" spans="1:10" ht="18.95" customHeight="1" x14ac:dyDescent="0.3">
      <c r="A26" s="46"/>
      <c r="B26" s="362"/>
      <c r="C26" s="363"/>
      <c r="D26" s="363"/>
      <c r="E26" s="363"/>
      <c r="F26" s="364"/>
      <c r="G26" s="47"/>
      <c r="H26" s="287"/>
      <c r="I26" s="287"/>
      <c r="J26" s="287"/>
    </row>
    <row r="27" spans="1:10" ht="9.75" customHeight="1" x14ac:dyDescent="0.3">
      <c r="A27" s="46"/>
      <c r="B27" s="48"/>
      <c r="C27" s="48"/>
      <c r="D27" s="48"/>
      <c r="E27" s="48"/>
      <c r="F27" s="48"/>
      <c r="G27" s="49"/>
      <c r="H27" s="282"/>
      <c r="I27" s="282"/>
      <c r="J27" s="282"/>
    </row>
    <row r="28" spans="1:10" ht="18.95" customHeight="1" x14ac:dyDescent="0.3">
      <c r="A28" s="46" t="s">
        <v>79</v>
      </c>
      <c r="B28" s="365"/>
      <c r="C28" s="366"/>
      <c r="D28" s="366"/>
      <c r="E28" s="366"/>
      <c r="F28" s="367"/>
      <c r="G28" s="41"/>
      <c r="H28" s="41"/>
      <c r="I28" s="41"/>
      <c r="J28" s="41"/>
    </row>
    <row r="29" spans="1:10" ht="18.95" customHeight="1" x14ac:dyDescent="0.3">
      <c r="A29" s="46"/>
      <c r="B29" s="368"/>
      <c r="C29" s="369"/>
      <c r="D29" s="369"/>
      <c r="E29" s="369"/>
      <c r="F29" s="370"/>
      <c r="G29" s="41"/>
      <c r="H29" s="41"/>
      <c r="I29" s="41"/>
      <c r="J29" s="41"/>
    </row>
    <row r="30" spans="1:10" ht="18.95" customHeight="1" x14ac:dyDescent="0.3">
      <c r="A30" s="46"/>
      <c r="B30" s="362"/>
      <c r="C30" s="363"/>
      <c r="D30" s="363"/>
      <c r="E30" s="363"/>
      <c r="F30" s="364"/>
      <c r="G30" s="47"/>
      <c r="H30" s="287"/>
      <c r="I30" s="287"/>
      <c r="J30" s="287"/>
    </row>
    <row r="31" spans="1:10" ht="9.75" customHeight="1" x14ac:dyDescent="0.3">
      <c r="A31" s="46"/>
      <c r="B31" s="48"/>
      <c r="C31" s="48"/>
      <c r="D31" s="48"/>
      <c r="E31" s="48"/>
      <c r="F31" s="48"/>
      <c r="G31" s="49"/>
      <c r="H31" s="282"/>
      <c r="I31" s="282"/>
      <c r="J31" s="282"/>
    </row>
    <row r="32" spans="1:10" ht="18.95" customHeight="1" x14ac:dyDescent="0.3">
      <c r="A32" s="46" t="s">
        <v>80</v>
      </c>
      <c r="B32" s="365"/>
      <c r="C32" s="366"/>
      <c r="D32" s="366"/>
      <c r="E32" s="366"/>
      <c r="F32" s="367"/>
      <c r="G32" s="41"/>
      <c r="H32" s="41"/>
      <c r="I32" s="41"/>
      <c r="J32" s="41"/>
    </row>
    <row r="33" spans="1:10" ht="18.95" customHeight="1" x14ac:dyDescent="0.3">
      <c r="A33" s="46"/>
      <c r="B33" s="368"/>
      <c r="C33" s="369"/>
      <c r="D33" s="369"/>
      <c r="E33" s="369"/>
      <c r="F33" s="370"/>
      <c r="G33" s="41"/>
      <c r="H33" s="41"/>
      <c r="I33" s="41"/>
      <c r="J33" s="41"/>
    </row>
    <row r="34" spans="1:10" ht="18.95" customHeight="1" x14ac:dyDescent="0.3">
      <c r="A34" s="46"/>
      <c r="B34" s="362"/>
      <c r="C34" s="363"/>
      <c r="D34" s="363"/>
      <c r="E34" s="363"/>
      <c r="F34" s="364"/>
      <c r="G34" s="47"/>
      <c r="H34" s="287"/>
      <c r="I34" s="287"/>
      <c r="J34" s="287"/>
    </row>
    <row r="35" spans="1:10" ht="9.75" customHeight="1" x14ac:dyDescent="0.3">
      <c r="A35" s="46"/>
      <c r="B35" s="48"/>
      <c r="C35" s="48"/>
      <c r="D35" s="48"/>
      <c r="E35" s="48"/>
      <c r="F35" s="48"/>
      <c r="G35" s="49"/>
      <c r="H35" s="282"/>
      <c r="I35" s="282"/>
      <c r="J35" s="282"/>
    </row>
    <row r="36" spans="1:10" ht="18.95" customHeight="1" x14ac:dyDescent="0.3">
      <c r="A36" s="46" t="s">
        <v>81</v>
      </c>
      <c r="B36" s="365"/>
      <c r="C36" s="366"/>
      <c r="D36" s="366"/>
      <c r="E36" s="366"/>
      <c r="F36" s="367"/>
      <c r="G36" s="41"/>
      <c r="H36" s="41"/>
      <c r="I36" s="41"/>
      <c r="J36" s="41"/>
    </row>
    <row r="37" spans="1:10" ht="18.95" customHeight="1" x14ac:dyDescent="0.3">
      <c r="A37" s="46"/>
      <c r="B37" s="368"/>
      <c r="C37" s="369"/>
      <c r="D37" s="369"/>
      <c r="E37" s="369"/>
      <c r="F37" s="370"/>
      <c r="G37" s="41"/>
      <c r="H37" s="41"/>
      <c r="I37" s="41"/>
      <c r="J37" s="41"/>
    </row>
    <row r="38" spans="1:10" ht="18.95" customHeight="1" x14ac:dyDescent="0.3">
      <c r="A38" s="46"/>
      <c r="B38" s="362"/>
      <c r="C38" s="363"/>
      <c r="D38" s="363"/>
      <c r="E38" s="363"/>
      <c r="F38" s="364"/>
      <c r="G38" s="47"/>
      <c r="H38" s="287"/>
      <c r="I38" s="287"/>
      <c r="J38" s="287"/>
    </row>
    <row r="39" spans="1:10" ht="9.75" customHeight="1" x14ac:dyDescent="0.3">
      <c r="A39" s="46"/>
      <c r="B39" s="48"/>
      <c r="C39" s="48"/>
      <c r="D39" s="48"/>
      <c r="E39" s="48"/>
      <c r="F39" s="48"/>
      <c r="G39" s="49"/>
      <c r="H39" s="283"/>
      <c r="I39" s="283"/>
      <c r="J39" s="283"/>
    </row>
    <row r="40" spans="1:10" ht="18.95" customHeight="1" x14ac:dyDescent="0.3">
      <c r="A40" s="46" t="s">
        <v>82</v>
      </c>
      <c r="B40" s="365"/>
      <c r="C40" s="366"/>
      <c r="D40" s="366"/>
      <c r="E40" s="366"/>
      <c r="F40" s="367"/>
      <c r="G40" s="41"/>
      <c r="H40" s="41"/>
      <c r="I40" s="41"/>
      <c r="J40" s="41"/>
    </row>
    <row r="41" spans="1:10" ht="18.95" customHeight="1" x14ac:dyDescent="0.3">
      <c r="A41" s="46"/>
      <c r="B41" s="368"/>
      <c r="C41" s="369"/>
      <c r="D41" s="369"/>
      <c r="E41" s="369"/>
      <c r="F41" s="370"/>
      <c r="G41" s="41"/>
      <c r="H41" s="41"/>
      <c r="I41" s="41"/>
      <c r="J41" s="41"/>
    </row>
    <row r="42" spans="1:10" ht="18.95" customHeight="1" x14ac:dyDescent="0.3">
      <c r="A42" s="46"/>
      <c r="B42" s="362"/>
      <c r="C42" s="363"/>
      <c r="D42" s="363"/>
      <c r="E42" s="363"/>
      <c r="F42" s="364"/>
      <c r="G42" s="47"/>
      <c r="H42" s="287"/>
      <c r="I42" s="287"/>
      <c r="J42" s="287"/>
    </row>
    <row r="43" spans="1:10" ht="18.75" customHeight="1" x14ac:dyDescent="0.3">
      <c r="A43" s="46"/>
      <c r="B43" s="48"/>
      <c r="C43" s="48"/>
      <c r="D43" s="48"/>
      <c r="E43" s="48"/>
      <c r="F43" s="48"/>
      <c r="G43" s="47"/>
      <c r="H43" s="74"/>
      <c r="I43" s="74"/>
      <c r="J43" s="74"/>
    </row>
    <row r="44" spans="1:10" ht="18.75" customHeight="1" x14ac:dyDescent="0.3">
      <c r="A44" s="46"/>
      <c r="B44" s="48"/>
      <c r="D44" s="173"/>
      <c r="E44" s="174" t="s">
        <v>106</v>
      </c>
      <c r="F44" s="173"/>
      <c r="G44" s="172"/>
      <c r="H44" s="288">
        <f>H42+H38+H34+H30+H26+H22+H18+H14</f>
        <v>0</v>
      </c>
      <c r="I44" s="288">
        <f>I42+I38+I34+I30+I26+I22+I18+I14</f>
        <v>0</v>
      </c>
      <c r="J44" s="288">
        <f>J42+J38+J34+J30+J26+J22+J18+J14</f>
        <v>0</v>
      </c>
    </row>
    <row r="45" spans="1:10" ht="18.75" customHeight="1" x14ac:dyDescent="0.3">
      <c r="A45" s="50"/>
      <c r="B45" s="51"/>
      <c r="C45" s="51"/>
      <c r="D45" s="51"/>
      <c r="E45" s="51"/>
      <c r="F45" s="51"/>
      <c r="G45" s="52"/>
      <c r="H45" s="75"/>
      <c r="I45" s="75"/>
      <c r="J45" s="75"/>
    </row>
    <row r="46" spans="1:10" ht="18.75" customHeight="1" x14ac:dyDescent="0.25">
      <c r="A46" s="54"/>
      <c r="B46" s="51"/>
      <c r="C46" s="51"/>
      <c r="D46" s="51"/>
      <c r="E46" s="51"/>
      <c r="F46" s="51"/>
      <c r="G46" s="52"/>
      <c r="H46" s="53"/>
      <c r="I46" s="53"/>
      <c r="J46" s="53"/>
    </row>
    <row r="47" spans="1:10" ht="16.5" x14ac:dyDescent="0.3">
      <c r="A47" s="55"/>
      <c r="B47" s="55"/>
      <c r="C47" s="55"/>
      <c r="D47" s="55"/>
      <c r="E47" s="55"/>
      <c r="F47" s="55"/>
    </row>
    <row r="48" spans="1:10" ht="16.5" x14ac:dyDescent="0.3">
      <c r="A48" s="55"/>
      <c r="B48" s="55"/>
      <c r="C48" s="55"/>
      <c r="D48" s="55"/>
      <c r="E48" s="55"/>
      <c r="F48" s="55"/>
    </row>
    <row r="49" spans="1:6" ht="16.5" x14ac:dyDescent="0.3">
      <c r="A49" s="55"/>
      <c r="B49" s="55"/>
      <c r="C49" s="55"/>
      <c r="D49" s="55"/>
      <c r="E49" s="55"/>
      <c r="F49" s="55"/>
    </row>
    <row r="50" spans="1:6" ht="16.5" x14ac:dyDescent="0.3">
      <c r="A50" s="55"/>
      <c r="B50" s="55"/>
      <c r="C50" s="55"/>
      <c r="D50" s="55"/>
      <c r="E50" s="55"/>
      <c r="F50" s="55"/>
    </row>
    <row r="51" spans="1:6" ht="16.5" x14ac:dyDescent="0.3">
      <c r="A51" s="55"/>
      <c r="B51" s="55"/>
      <c r="C51" s="55"/>
      <c r="D51" s="55"/>
      <c r="E51" s="55"/>
      <c r="F51" s="55"/>
    </row>
    <row r="52" spans="1:6" ht="16.5" x14ac:dyDescent="0.3">
      <c r="A52" s="55"/>
      <c r="B52" s="55"/>
      <c r="C52" s="55"/>
      <c r="D52" s="55"/>
      <c r="E52" s="55"/>
      <c r="F52" s="55"/>
    </row>
    <row r="53" spans="1:6" ht="16.5" x14ac:dyDescent="0.3">
      <c r="A53" s="55"/>
      <c r="B53" s="55"/>
      <c r="C53" s="55"/>
      <c r="D53" s="55"/>
      <c r="E53" s="55"/>
      <c r="F53" s="55"/>
    </row>
    <row r="54" spans="1:6" ht="16.5" x14ac:dyDescent="0.3">
      <c r="A54" s="55"/>
      <c r="B54" s="55"/>
      <c r="C54" s="55"/>
      <c r="D54" s="55"/>
      <c r="E54" s="55"/>
      <c r="F54" s="55"/>
    </row>
    <row r="55" spans="1:6" ht="16.5" x14ac:dyDescent="0.3">
      <c r="A55" s="55"/>
      <c r="B55" s="55"/>
      <c r="C55" s="55"/>
      <c r="D55" s="55"/>
      <c r="E55" s="55"/>
      <c r="F55" s="55"/>
    </row>
    <row r="56" spans="1:6" ht="16.5" x14ac:dyDescent="0.3">
      <c r="A56" s="55"/>
      <c r="B56" s="55"/>
      <c r="C56" s="55"/>
      <c r="D56" s="55"/>
      <c r="E56" s="55"/>
      <c r="F56" s="55"/>
    </row>
    <row r="57" spans="1:6" ht="16.5" x14ac:dyDescent="0.3">
      <c r="A57" s="55"/>
      <c r="B57" s="55"/>
      <c r="C57" s="55"/>
      <c r="D57" s="55"/>
      <c r="E57" s="55"/>
      <c r="F57" s="55"/>
    </row>
    <row r="58" spans="1:6" ht="16.5" x14ac:dyDescent="0.3">
      <c r="A58" s="55"/>
      <c r="B58" s="55"/>
      <c r="C58" s="55"/>
      <c r="D58" s="55"/>
      <c r="E58" s="55"/>
      <c r="F58" s="55"/>
    </row>
    <row r="59" spans="1:6" ht="16.5" x14ac:dyDescent="0.3">
      <c r="A59" s="55"/>
      <c r="B59" s="55"/>
      <c r="C59" s="55"/>
      <c r="D59" s="55"/>
      <c r="E59" s="55"/>
      <c r="F59" s="55"/>
    </row>
    <row r="60" spans="1:6" ht="16.5" x14ac:dyDescent="0.3">
      <c r="A60" s="55"/>
      <c r="B60" s="55"/>
      <c r="C60" s="55"/>
      <c r="D60" s="55"/>
      <c r="E60" s="55"/>
      <c r="F60" s="55"/>
    </row>
    <row r="61" spans="1:6" ht="16.5" x14ac:dyDescent="0.3">
      <c r="A61" s="55"/>
      <c r="B61" s="55"/>
      <c r="C61" s="55"/>
      <c r="D61" s="55"/>
      <c r="E61" s="55"/>
      <c r="F61" s="55"/>
    </row>
    <row r="62" spans="1:6" ht="16.5" x14ac:dyDescent="0.3">
      <c r="A62" s="55"/>
      <c r="B62" s="55"/>
      <c r="C62" s="55"/>
      <c r="D62" s="55"/>
      <c r="E62" s="55"/>
      <c r="F62" s="55"/>
    </row>
    <row r="63" spans="1:6" ht="16.5" x14ac:dyDescent="0.3">
      <c r="A63" s="55"/>
      <c r="B63" s="55"/>
      <c r="C63" s="55"/>
      <c r="D63" s="55"/>
      <c r="E63" s="55"/>
      <c r="F63" s="55"/>
    </row>
    <row r="64" spans="1:6" ht="16.5" x14ac:dyDescent="0.3">
      <c r="A64" s="55"/>
      <c r="B64" s="55"/>
      <c r="C64" s="55"/>
      <c r="D64" s="55"/>
      <c r="E64" s="55"/>
      <c r="F64" s="55"/>
    </row>
    <row r="65" spans="1:6" ht="16.5" x14ac:dyDescent="0.3">
      <c r="A65" s="55"/>
      <c r="B65" s="55"/>
      <c r="C65" s="55"/>
      <c r="D65" s="55"/>
      <c r="E65" s="55"/>
      <c r="F65" s="55"/>
    </row>
    <row r="66" spans="1:6" ht="16.5" x14ac:dyDescent="0.3">
      <c r="A66" s="55"/>
      <c r="B66" s="55"/>
      <c r="C66" s="55"/>
      <c r="D66" s="55"/>
      <c r="E66" s="55"/>
      <c r="F66" s="55"/>
    </row>
    <row r="67" spans="1:6" ht="16.5" x14ac:dyDescent="0.3">
      <c r="A67" s="55"/>
      <c r="B67" s="55"/>
      <c r="C67" s="55"/>
      <c r="D67" s="55"/>
      <c r="E67" s="55"/>
      <c r="F67" s="55"/>
    </row>
    <row r="68" spans="1:6" ht="16.5" x14ac:dyDescent="0.3">
      <c r="A68" s="55"/>
      <c r="B68" s="55"/>
      <c r="C68" s="55"/>
      <c r="D68" s="55"/>
      <c r="E68" s="55"/>
      <c r="F68" s="55"/>
    </row>
    <row r="69" spans="1:6" ht="16.5" x14ac:dyDescent="0.3">
      <c r="A69" s="55"/>
      <c r="B69" s="55"/>
      <c r="C69" s="55"/>
      <c r="D69" s="55"/>
      <c r="E69" s="55"/>
      <c r="F69" s="55"/>
    </row>
    <row r="70" spans="1:6" ht="16.5" x14ac:dyDescent="0.3">
      <c r="A70" s="55"/>
      <c r="B70" s="55"/>
      <c r="C70" s="55"/>
      <c r="D70" s="55"/>
      <c r="E70" s="55"/>
      <c r="F70" s="55"/>
    </row>
    <row r="71" spans="1:6" ht="16.5" x14ac:dyDescent="0.3">
      <c r="A71" s="55"/>
      <c r="B71" s="55"/>
      <c r="C71" s="55"/>
      <c r="D71" s="55"/>
      <c r="E71" s="55"/>
      <c r="F71" s="55"/>
    </row>
    <row r="72" spans="1:6" ht="16.5" x14ac:dyDescent="0.3">
      <c r="A72" s="55"/>
      <c r="B72" s="55"/>
      <c r="C72" s="55"/>
      <c r="D72" s="55"/>
      <c r="E72" s="55"/>
      <c r="F72" s="55"/>
    </row>
    <row r="73" spans="1:6" ht="16.5" x14ac:dyDescent="0.3">
      <c r="A73" s="55"/>
      <c r="B73" s="55"/>
      <c r="C73" s="55"/>
      <c r="D73" s="55"/>
      <c r="E73" s="55"/>
      <c r="F73" s="55"/>
    </row>
    <row r="74" spans="1:6" ht="16.5" x14ac:dyDescent="0.3">
      <c r="A74" s="55"/>
      <c r="B74" s="55"/>
      <c r="C74" s="55"/>
      <c r="D74" s="55"/>
      <c r="E74" s="55"/>
      <c r="F74" s="55"/>
    </row>
    <row r="75" spans="1:6" ht="16.5" x14ac:dyDescent="0.3">
      <c r="A75" s="55"/>
      <c r="B75" s="55"/>
      <c r="C75" s="55"/>
      <c r="D75" s="55"/>
      <c r="E75" s="55"/>
      <c r="F75" s="55"/>
    </row>
    <row r="76" spans="1:6" ht="16.5" x14ac:dyDescent="0.3">
      <c r="A76" s="55"/>
      <c r="B76" s="55"/>
      <c r="C76" s="55"/>
      <c r="D76" s="55"/>
      <c r="E76" s="55"/>
      <c r="F76" s="55"/>
    </row>
    <row r="77" spans="1:6" ht="16.5" x14ac:dyDescent="0.3">
      <c r="A77" s="55"/>
      <c r="B77" s="55"/>
      <c r="C77" s="55"/>
      <c r="D77" s="55"/>
      <c r="E77" s="55"/>
      <c r="F77" s="55"/>
    </row>
    <row r="78" spans="1:6" ht="16.5" x14ac:dyDescent="0.3">
      <c r="A78" s="55"/>
      <c r="B78" s="55"/>
      <c r="C78" s="55"/>
      <c r="D78" s="55"/>
      <c r="E78" s="55"/>
      <c r="F78" s="55"/>
    </row>
    <row r="79" spans="1:6" ht="16.5" x14ac:dyDescent="0.3">
      <c r="A79" s="55"/>
      <c r="B79" s="55"/>
      <c r="C79" s="55"/>
      <c r="D79" s="55"/>
      <c r="E79" s="55"/>
      <c r="F79" s="55"/>
    </row>
    <row r="80" spans="1:6" ht="16.5" x14ac:dyDescent="0.3">
      <c r="A80" s="55"/>
      <c r="B80" s="55"/>
      <c r="C80" s="55"/>
      <c r="D80" s="55"/>
      <c r="E80" s="55"/>
      <c r="F80" s="55"/>
    </row>
    <row r="81" spans="1:6" ht="16.5" x14ac:dyDescent="0.3">
      <c r="A81" s="55"/>
      <c r="B81" s="55"/>
      <c r="C81" s="55"/>
      <c r="D81" s="55"/>
      <c r="E81" s="55"/>
      <c r="F81" s="55"/>
    </row>
    <row r="82" spans="1:6" ht="16.5" x14ac:dyDescent="0.3">
      <c r="A82" s="55"/>
      <c r="B82" s="55"/>
      <c r="C82" s="55"/>
      <c r="D82" s="55"/>
      <c r="E82" s="55"/>
      <c r="F82" s="55"/>
    </row>
    <row r="83" spans="1:6" ht="16.5" x14ac:dyDescent="0.3">
      <c r="A83" s="55"/>
      <c r="B83" s="55"/>
      <c r="C83" s="55"/>
      <c r="D83" s="55"/>
      <c r="E83" s="55"/>
      <c r="F83" s="55"/>
    </row>
    <row r="84" spans="1:6" ht="16.5" x14ac:dyDescent="0.3">
      <c r="A84" s="55"/>
      <c r="B84" s="55"/>
      <c r="C84" s="55"/>
      <c r="D84" s="55"/>
      <c r="E84" s="55"/>
      <c r="F84" s="55"/>
    </row>
    <row r="85" spans="1:6" ht="16.5" x14ac:dyDescent="0.3">
      <c r="A85" s="55"/>
      <c r="B85" s="55"/>
      <c r="C85" s="55"/>
      <c r="D85" s="55"/>
      <c r="E85" s="55"/>
      <c r="F85" s="55"/>
    </row>
    <row r="86" spans="1:6" ht="16.5" x14ac:dyDescent="0.3">
      <c r="A86" s="55"/>
      <c r="B86" s="55"/>
      <c r="C86" s="55"/>
      <c r="D86" s="55"/>
      <c r="E86" s="55"/>
      <c r="F86" s="55"/>
    </row>
    <row r="87" spans="1:6" ht="16.5" x14ac:dyDescent="0.3">
      <c r="A87" s="55"/>
      <c r="B87" s="55"/>
      <c r="C87" s="55"/>
      <c r="D87" s="55"/>
      <c r="E87" s="55"/>
      <c r="F87" s="55"/>
    </row>
    <row r="88" spans="1:6" ht="16.5" x14ac:dyDescent="0.3">
      <c r="A88" s="55"/>
      <c r="B88" s="55"/>
      <c r="C88" s="55"/>
      <c r="D88" s="55"/>
      <c r="E88" s="55"/>
      <c r="F88" s="55"/>
    </row>
    <row r="89" spans="1:6" ht="16.5" x14ac:dyDescent="0.3">
      <c r="A89" s="55"/>
      <c r="B89" s="55"/>
      <c r="C89" s="55"/>
      <c r="D89" s="55"/>
      <c r="E89" s="55"/>
      <c r="F89" s="55"/>
    </row>
    <row r="90" spans="1:6" ht="16.5" x14ac:dyDescent="0.3">
      <c r="A90" s="55"/>
      <c r="B90" s="55"/>
      <c r="C90" s="55"/>
      <c r="D90" s="55"/>
      <c r="E90" s="55"/>
      <c r="F90" s="55"/>
    </row>
    <row r="91" spans="1:6" ht="16.5" x14ac:dyDescent="0.3">
      <c r="A91" s="55"/>
      <c r="B91" s="55"/>
      <c r="C91" s="55"/>
      <c r="D91" s="55"/>
      <c r="E91" s="55"/>
      <c r="F91" s="55"/>
    </row>
    <row r="92" spans="1:6" ht="16.5" x14ac:dyDescent="0.3">
      <c r="A92" s="55"/>
      <c r="B92" s="55"/>
      <c r="C92" s="55"/>
      <c r="D92" s="55"/>
      <c r="E92" s="55"/>
      <c r="F92" s="55"/>
    </row>
    <row r="93" spans="1:6" ht="16.5" x14ac:dyDescent="0.3">
      <c r="A93" s="55"/>
      <c r="B93" s="55"/>
      <c r="C93" s="55"/>
      <c r="D93" s="55"/>
      <c r="E93" s="55"/>
      <c r="F93" s="55"/>
    </row>
    <row r="94" spans="1:6" ht="16.5" x14ac:dyDescent="0.3">
      <c r="A94" s="55"/>
      <c r="B94" s="55"/>
      <c r="C94" s="55"/>
      <c r="D94" s="55"/>
      <c r="E94" s="55"/>
      <c r="F94" s="55"/>
    </row>
    <row r="95" spans="1:6" ht="16.5" x14ac:dyDescent="0.3">
      <c r="A95" s="55"/>
      <c r="B95" s="55"/>
      <c r="C95" s="55"/>
      <c r="D95" s="55"/>
      <c r="E95" s="55"/>
      <c r="F95" s="55"/>
    </row>
    <row r="96" spans="1:6" ht="16.5" x14ac:dyDescent="0.3">
      <c r="A96" s="55"/>
      <c r="B96" s="55"/>
      <c r="C96" s="55"/>
      <c r="D96" s="55"/>
      <c r="E96" s="55"/>
      <c r="F96" s="55"/>
    </row>
    <row r="97" spans="1:6" ht="16.5" x14ac:dyDescent="0.3">
      <c r="A97" s="55"/>
      <c r="B97" s="55"/>
      <c r="C97" s="55"/>
      <c r="D97" s="55"/>
      <c r="E97" s="55"/>
      <c r="F97" s="55"/>
    </row>
    <row r="98" spans="1:6" ht="16.5" x14ac:dyDescent="0.3">
      <c r="A98" s="55"/>
      <c r="B98" s="55"/>
      <c r="C98" s="55"/>
      <c r="D98" s="55"/>
      <c r="E98" s="55"/>
      <c r="F98" s="55"/>
    </row>
    <row r="99" spans="1:6" ht="16.5" x14ac:dyDescent="0.3">
      <c r="A99" s="55"/>
      <c r="B99" s="55"/>
      <c r="C99" s="55"/>
      <c r="D99" s="55"/>
      <c r="E99" s="55"/>
      <c r="F99" s="55"/>
    </row>
    <row r="100" spans="1:6" ht="16.5" x14ac:dyDescent="0.3">
      <c r="A100" s="55"/>
      <c r="B100" s="55"/>
      <c r="C100" s="55"/>
      <c r="D100" s="55"/>
      <c r="E100" s="55"/>
      <c r="F100" s="55"/>
    </row>
    <row r="101" spans="1:6" ht="16.5" x14ac:dyDescent="0.3">
      <c r="A101" s="55"/>
      <c r="B101" s="55"/>
      <c r="C101" s="55"/>
      <c r="D101" s="55"/>
      <c r="E101" s="55"/>
      <c r="F101" s="55"/>
    </row>
    <row r="102" spans="1:6" ht="16.5" x14ac:dyDescent="0.3">
      <c r="A102" s="55"/>
      <c r="B102" s="55"/>
      <c r="C102" s="55"/>
      <c r="D102" s="55"/>
      <c r="E102" s="55"/>
      <c r="F102" s="55"/>
    </row>
    <row r="103" spans="1:6" ht="16.5" x14ac:dyDescent="0.3">
      <c r="A103" s="55"/>
      <c r="B103" s="55"/>
      <c r="C103" s="55"/>
      <c r="D103" s="55"/>
      <c r="E103" s="55"/>
      <c r="F103" s="55"/>
    </row>
    <row r="104" spans="1:6" ht="16.5" x14ac:dyDescent="0.3">
      <c r="A104" s="55"/>
      <c r="B104" s="55"/>
      <c r="C104" s="55"/>
      <c r="D104" s="55"/>
      <c r="E104" s="55"/>
      <c r="F104" s="55"/>
    </row>
    <row r="105" spans="1:6" ht="16.5" x14ac:dyDescent="0.3">
      <c r="A105" s="55"/>
      <c r="B105" s="55"/>
      <c r="C105" s="55"/>
      <c r="D105" s="55"/>
      <c r="E105" s="55"/>
      <c r="F105" s="55"/>
    </row>
    <row r="106" spans="1:6" ht="16.5" x14ac:dyDescent="0.3">
      <c r="A106" s="55"/>
      <c r="B106" s="55"/>
      <c r="C106" s="55"/>
      <c r="D106" s="55"/>
      <c r="E106" s="55"/>
      <c r="F106" s="55"/>
    </row>
    <row r="107" spans="1:6" ht="16.5" x14ac:dyDescent="0.3">
      <c r="A107" s="55"/>
      <c r="B107" s="55"/>
      <c r="C107" s="55"/>
      <c r="D107" s="55"/>
      <c r="E107" s="55"/>
      <c r="F107" s="55"/>
    </row>
    <row r="108" spans="1:6" ht="16.5" x14ac:dyDescent="0.3">
      <c r="A108" s="55"/>
      <c r="B108" s="55"/>
      <c r="C108" s="55"/>
      <c r="D108" s="55"/>
      <c r="E108" s="55"/>
      <c r="F108" s="55"/>
    </row>
    <row r="109" spans="1:6" ht="16.5" x14ac:dyDescent="0.3">
      <c r="A109" s="55"/>
      <c r="B109" s="55"/>
      <c r="C109" s="55"/>
      <c r="D109" s="55"/>
      <c r="E109" s="55"/>
      <c r="F109" s="55"/>
    </row>
    <row r="110" spans="1:6" ht="16.5" x14ac:dyDescent="0.3">
      <c r="A110" s="55"/>
      <c r="B110" s="55"/>
      <c r="C110" s="55"/>
      <c r="D110" s="55"/>
      <c r="E110" s="55"/>
      <c r="F110" s="55"/>
    </row>
    <row r="111" spans="1:6" ht="16.5" x14ac:dyDescent="0.3">
      <c r="A111" s="55"/>
      <c r="B111" s="55"/>
      <c r="C111" s="55"/>
      <c r="D111" s="55"/>
      <c r="E111" s="55"/>
      <c r="F111" s="55"/>
    </row>
    <row r="112" spans="1:6" ht="16.5" x14ac:dyDescent="0.3">
      <c r="A112" s="55"/>
      <c r="B112" s="55"/>
      <c r="C112" s="55"/>
      <c r="D112" s="55"/>
      <c r="E112" s="55"/>
      <c r="F112" s="55"/>
    </row>
    <row r="113" spans="1:6" ht="16.5" x14ac:dyDescent="0.3">
      <c r="A113" s="55"/>
      <c r="B113" s="55"/>
      <c r="C113" s="55"/>
      <c r="D113" s="55"/>
      <c r="E113" s="55"/>
      <c r="F113" s="55"/>
    </row>
    <row r="114" spans="1:6" ht="16.5" x14ac:dyDescent="0.3">
      <c r="A114" s="55"/>
      <c r="B114" s="55"/>
      <c r="C114" s="55"/>
      <c r="D114" s="55"/>
      <c r="E114" s="55"/>
      <c r="F114" s="55"/>
    </row>
    <row r="115" spans="1:6" ht="16.5" x14ac:dyDescent="0.3">
      <c r="A115" s="55"/>
      <c r="B115" s="55"/>
      <c r="C115" s="55"/>
      <c r="D115" s="55"/>
      <c r="E115" s="55"/>
      <c r="F115" s="55"/>
    </row>
    <row r="116" spans="1:6" ht="16.5" x14ac:dyDescent="0.3">
      <c r="A116" s="55"/>
      <c r="B116" s="55"/>
      <c r="C116" s="55"/>
      <c r="D116" s="55"/>
      <c r="E116" s="55"/>
      <c r="F116" s="55"/>
    </row>
    <row r="117" spans="1:6" ht="16.5" x14ac:dyDescent="0.3">
      <c r="A117" s="55"/>
      <c r="B117" s="55"/>
      <c r="C117" s="55"/>
      <c r="D117" s="55"/>
      <c r="E117" s="55"/>
      <c r="F117" s="55"/>
    </row>
    <row r="118" spans="1:6" ht="16.5" x14ac:dyDescent="0.3">
      <c r="A118" s="55"/>
      <c r="B118" s="55"/>
      <c r="C118" s="55"/>
      <c r="D118" s="55"/>
      <c r="E118" s="55"/>
      <c r="F118" s="55"/>
    </row>
    <row r="119" spans="1:6" ht="16.5" x14ac:dyDescent="0.3">
      <c r="A119" s="55"/>
      <c r="B119" s="55"/>
      <c r="C119" s="55"/>
      <c r="D119" s="55"/>
      <c r="E119" s="55"/>
      <c r="F119" s="55"/>
    </row>
    <row r="120" spans="1:6" ht="16.5" x14ac:dyDescent="0.3">
      <c r="A120" s="55"/>
      <c r="B120" s="55"/>
      <c r="C120" s="55"/>
      <c r="D120" s="55"/>
      <c r="E120" s="55"/>
      <c r="F120" s="55"/>
    </row>
    <row r="121" spans="1:6" ht="16.5" x14ac:dyDescent="0.3">
      <c r="A121" s="55"/>
      <c r="B121" s="55"/>
      <c r="C121" s="55"/>
      <c r="D121" s="55"/>
      <c r="E121" s="55"/>
      <c r="F121" s="55"/>
    </row>
    <row r="122" spans="1:6" ht="16.5" x14ac:dyDescent="0.3">
      <c r="A122" s="55"/>
      <c r="B122" s="55"/>
      <c r="C122" s="55"/>
      <c r="D122" s="55"/>
      <c r="E122" s="55"/>
      <c r="F122" s="55"/>
    </row>
    <row r="123" spans="1:6" ht="16.5" x14ac:dyDescent="0.3">
      <c r="A123" s="55"/>
      <c r="B123" s="55"/>
      <c r="C123" s="55"/>
      <c r="D123" s="55"/>
      <c r="E123" s="55"/>
      <c r="F123" s="55"/>
    </row>
    <row r="124" spans="1:6" ht="16.5" x14ac:dyDescent="0.3">
      <c r="A124" s="55"/>
      <c r="B124" s="55"/>
      <c r="C124" s="55"/>
      <c r="D124" s="55"/>
      <c r="E124" s="55"/>
      <c r="F124" s="55"/>
    </row>
    <row r="125" spans="1:6" ht="16.5" x14ac:dyDescent="0.3">
      <c r="A125" s="55"/>
      <c r="B125" s="55"/>
      <c r="C125" s="55"/>
      <c r="D125" s="55"/>
      <c r="E125" s="55"/>
      <c r="F125" s="55"/>
    </row>
    <row r="126" spans="1:6" ht="16.5" x14ac:dyDescent="0.3">
      <c r="A126" s="55"/>
      <c r="B126" s="55"/>
      <c r="C126" s="55"/>
      <c r="D126" s="55"/>
      <c r="E126" s="55"/>
      <c r="F126" s="55"/>
    </row>
    <row r="127" spans="1:6" ht="16.5" x14ac:dyDescent="0.3">
      <c r="A127" s="55"/>
      <c r="B127" s="55"/>
      <c r="C127" s="55"/>
      <c r="D127" s="55"/>
      <c r="E127" s="55"/>
      <c r="F127" s="55"/>
    </row>
    <row r="128" spans="1:6" ht="16.5" x14ac:dyDescent="0.3">
      <c r="A128" s="55"/>
      <c r="B128" s="55"/>
      <c r="C128" s="55"/>
      <c r="D128" s="55"/>
      <c r="E128" s="55"/>
      <c r="F128" s="55"/>
    </row>
    <row r="129" spans="1:6" ht="16.5" x14ac:dyDescent="0.3">
      <c r="A129" s="55"/>
      <c r="B129" s="55"/>
      <c r="C129" s="55"/>
      <c r="D129" s="55"/>
      <c r="E129" s="55"/>
      <c r="F129" s="55"/>
    </row>
    <row r="130" spans="1:6" ht="16.5" x14ac:dyDescent="0.3">
      <c r="A130" s="55"/>
      <c r="B130" s="55"/>
      <c r="C130" s="55"/>
      <c r="D130" s="55"/>
      <c r="E130" s="55"/>
      <c r="F130" s="55"/>
    </row>
    <row r="131" spans="1:6" ht="16.5" x14ac:dyDescent="0.3">
      <c r="A131" s="55"/>
      <c r="B131" s="55"/>
      <c r="C131" s="55"/>
      <c r="D131" s="55"/>
      <c r="E131" s="55"/>
      <c r="F131" s="55"/>
    </row>
    <row r="132" spans="1:6" ht="16.5" x14ac:dyDescent="0.3">
      <c r="A132" s="55"/>
      <c r="B132" s="55"/>
      <c r="C132" s="55"/>
      <c r="D132" s="55"/>
      <c r="E132" s="55"/>
      <c r="F132" s="55"/>
    </row>
    <row r="133" spans="1:6" ht="16.5" x14ac:dyDescent="0.3">
      <c r="A133" s="55"/>
      <c r="B133" s="55"/>
      <c r="C133" s="55"/>
      <c r="D133" s="55"/>
      <c r="E133" s="55"/>
      <c r="F133" s="55"/>
    </row>
    <row r="134" spans="1:6" ht="16.5" x14ac:dyDescent="0.3">
      <c r="A134" s="55"/>
      <c r="B134" s="55"/>
      <c r="C134" s="55"/>
      <c r="D134" s="55"/>
      <c r="E134" s="55"/>
      <c r="F134" s="55"/>
    </row>
    <row r="135" spans="1:6" ht="16.5" x14ac:dyDescent="0.3">
      <c r="A135" s="55"/>
      <c r="B135" s="55"/>
      <c r="C135" s="55"/>
      <c r="D135" s="55"/>
      <c r="E135" s="55"/>
      <c r="F135" s="55"/>
    </row>
    <row r="136" spans="1:6" ht="16.5" x14ac:dyDescent="0.3">
      <c r="A136" s="55"/>
      <c r="B136" s="55"/>
      <c r="C136" s="55"/>
      <c r="D136" s="55"/>
      <c r="E136" s="55"/>
      <c r="F136" s="55"/>
    </row>
    <row r="137" spans="1:6" ht="16.5" x14ac:dyDescent="0.3">
      <c r="A137" s="55"/>
      <c r="B137" s="55"/>
      <c r="C137" s="55"/>
      <c r="D137" s="55"/>
      <c r="E137" s="55"/>
      <c r="F137" s="55"/>
    </row>
    <row r="138" spans="1:6" ht="16.5" x14ac:dyDescent="0.3">
      <c r="A138" s="55"/>
      <c r="B138" s="55"/>
      <c r="C138" s="55"/>
      <c r="D138" s="55"/>
      <c r="E138" s="55"/>
      <c r="F138" s="55"/>
    </row>
    <row r="139" spans="1:6" ht="16.5" x14ac:dyDescent="0.3">
      <c r="A139" s="55"/>
      <c r="B139" s="55"/>
      <c r="C139" s="55"/>
      <c r="D139" s="55"/>
      <c r="E139" s="55"/>
      <c r="F139" s="55"/>
    </row>
    <row r="140" spans="1:6" ht="16.5" x14ac:dyDescent="0.3">
      <c r="A140" s="55"/>
      <c r="B140" s="55"/>
      <c r="C140" s="55"/>
      <c r="D140" s="55"/>
      <c r="E140" s="55"/>
      <c r="F140" s="55"/>
    </row>
    <row r="141" spans="1:6" ht="16.5" x14ac:dyDescent="0.3">
      <c r="A141" s="55"/>
      <c r="B141" s="55"/>
      <c r="C141" s="55"/>
      <c r="D141" s="55"/>
      <c r="E141" s="55"/>
      <c r="F141" s="55"/>
    </row>
    <row r="142" spans="1:6" ht="16.5" x14ac:dyDescent="0.3">
      <c r="A142" s="55"/>
      <c r="B142" s="55"/>
      <c r="C142" s="55"/>
      <c r="D142" s="55"/>
      <c r="E142" s="55"/>
      <c r="F142" s="55"/>
    </row>
    <row r="143" spans="1:6" ht="16.5" x14ac:dyDescent="0.3">
      <c r="A143" s="55"/>
      <c r="B143" s="55"/>
      <c r="C143" s="55"/>
      <c r="D143" s="55"/>
      <c r="E143" s="55"/>
      <c r="F143" s="55"/>
    </row>
    <row r="144" spans="1:6" ht="16.5" x14ac:dyDescent="0.3">
      <c r="A144" s="55"/>
      <c r="B144" s="55"/>
      <c r="C144" s="55"/>
      <c r="D144" s="55"/>
      <c r="E144" s="55"/>
      <c r="F144" s="55"/>
    </row>
    <row r="145" spans="1:6" ht="16.5" x14ac:dyDescent="0.3">
      <c r="A145" s="55"/>
      <c r="B145" s="55"/>
      <c r="C145" s="55"/>
      <c r="D145" s="55"/>
      <c r="E145" s="55"/>
      <c r="F145" s="55"/>
    </row>
    <row r="146" spans="1:6" ht="16.5" x14ac:dyDescent="0.3">
      <c r="A146" s="55"/>
      <c r="B146" s="55"/>
      <c r="C146" s="55"/>
      <c r="D146" s="55"/>
      <c r="E146" s="55"/>
      <c r="F146" s="55"/>
    </row>
    <row r="147" spans="1:6" ht="16.5" x14ac:dyDescent="0.3">
      <c r="A147" s="55"/>
      <c r="B147" s="55"/>
      <c r="C147" s="55"/>
      <c r="D147" s="55"/>
      <c r="E147" s="55"/>
      <c r="F147" s="55"/>
    </row>
    <row r="148" spans="1:6" ht="16.5" x14ac:dyDescent="0.3">
      <c r="A148" s="55"/>
      <c r="B148" s="55"/>
      <c r="C148" s="55"/>
      <c r="D148" s="55"/>
      <c r="E148" s="55"/>
      <c r="F148" s="55"/>
    </row>
    <row r="149" spans="1:6" ht="16.5" x14ac:dyDescent="0.3">
      <c r="A149" s="55"/>
      <c r="B149" s="55"/>
      <c r="C149" s="55"/>
      <c r="D149" s="55"/>
      <c r="E149" s="55"/>
      <c r="F149" s="55"/>
    </row>
    <row r="150" spans="1:6" ht="16.5" x14ac:dyDescent="0.3">
      <c r="A150" s="55"/>
      <c r="B150" s="55"/>
      <c r="C150" s="55"/>
      <c r="D150" s="55"/>
      <c r="E150" s="55"/>
      <c r="F150" s="55"/>
    </row>
    <row r="151" spans="1:6" ht="16.5" x14ac:dyDescent="0.3">
      <c r="A151" s="55"/>
      <c r="B151" s="55"/>
      <c r="C151" s="55"/>
      <c r="D151" s="55"/>
      <c r="E151" s="55"/>
      <c r="F151" s="55"/>
    </row>
    <row r="152" spans="1:6" ht="16.5" x14ac:dyDescent="0.3">
      <c r="A152" s="55"/>
      <c r="B152" s="55"/>
      <c r="C152" s="55"/>
      <c r="D152" s="55"/>
      <c r="E152" s="55"/>
      <c r="F152" s="55"/>
    </row>
    <row r="153" spans="1:6" ht="16.5" x14ac:dyDescent="0.3">
      <c r="A153" s="55"/>
      <c r="B153" s="55"/>
      <c r="C153" s="55"/>
      <c r="D153" s="55"/>
      <c r="E153" s="55"/>
      <c r="F153" s="55"/>
    </row>
    <row r="154" spans="1:6" ht="16.5" x14ac:dyDescent="0.3">
      <c r="A154" s="55"/>
      <c r="B154" s="55"/>
      <c r="C154" s="55"/>
      <c r="D154" s="55"/>
      <c r="E154" s="55"/>
      <c r="F154" s="55"/>
    </row>
    <row r="155" spans="1:6" ht="16.5" x14ac:dyDescent="0.3">
      <c r="A155" s="55"/>
      <c r="B155" s="55"/>
      <c r="C155" s="55"/>
      <c r="D155" s="55"/>
      <c r="E155" s="55"/>
      <c r="F155" s="55"/>
    </row>
    <row r="156" spans="1:6" ht="16.5" x14ac:dyDescent="0.3">
      <c r="A156" s="55"/>
      <c r="B156" s="55"/>
      <c r="C156" s="55"/>
      <c r="D156" s="55"/>
      <c r="E156" s="55"/>
      <c r="F156" s="55"/>
    </row>
    <row r="157" spans="1:6" ht="16.5" x14ac:dyDescent="0.3">
      <c r="A157" s="55"/>
      <c r="B157" s="55"/>
      <c r="C157" s="55"/>
      <c r="D157" s="55"/>
      <c r="E157" s="55"/>
      <c r="F157" s="55"/>
    </row>
    <row r="158" spans="1:6" ht="16.5" x14ac:dyDescent="0.3">
      <c r="A158" s="55"/>
      <c r="B158" s="55"/>
      <c r="C158" s="55"/>
      <c r="D158" s="55"/>
      <c r="E158" s="55"/>
      <c r="F158" s="55"/>
    </row>
    <row r="159" spans="1:6" ht="16.5" x14ac:dyDescent="0.3">
      <c r="A159" s="55"/>
      <c r="B159" s="55"/>
      <c r="C159" s="55"/>
      <c r="D159" s="55"/>
      <c r="E159" s="55"/>
      <c r="F159" s="55"/>
    </row>
    <row r="160" spans="1:6" ht="16.5" x14ac:dyDescent="0.3">
      <c r="A160" s="55"/>
      <c r="B160" s="55"/>
      <c r="C160" s="55"/>
      <c r="D160" s="55"/>
      <c r="E160" s="55"/>
      <c r="F160" s="55"/>
    </row>
    <row r="161" spans="1:6" ht="16.5" x14ac:dyDescent="0.3">
      <c r="A161" s="55"/>
      <c r="B161" s="55"/>
      <c r="C161" s="55"/>
      <c r="D161" s="55"/>
      <c r="E161" s="55"/>
      <c r="F161" s="55"/>
    </row>
    <row r="162" spans="1:6" ht="16.5" x14ac:dyDescent="0.3">
      <c r="A162" s="55"/>
      <c r="B162" s="55"/>
      <c r="C162" s="55"/>
      <c r="D162" s="55"/>
      <c r="E162" s="55"/>
      <c r="F162" s="55"/>
    </row>
    <row r="163" spans="1:6" ht="16.5" x14ac:dyDescent="0.3">
      <c r="A163" s="55"/>
      <c r="B163" s="55"/>
      <c r="C163" s="55"/>
      <c r="D163" s="55"/>
      <c r="E163" s="55"/>
      <c r="F163" s="55"/>
    </row>
    <row r="164" spans="1:6" ht="16.5" x14ac:dyDescent="0.3">
      <c r="A164" s="55"/>
      <c r="B164" s="55"/>
      <c r="C164" s="55"/>
      <c r="D164" s="55"/>
      <c r="E164" s="55"/>
      <c r="F164" s="55"/>
    </row>
    <row r="165" spans="1:6" ht="16.5" x14ac:dyDescent="0.3">
      <c r="A165" s="55"/>
      <c r="B165" s="55"/>
      <c r="C165" s="55"/>
      <c r="D165" s="55"/>
      <c r="E165" s="55"/>
      <c r="F165" s="55"/>
    </row>
    <row r="166" spans="1:6" ht="16.5" x14ac:dyDescent="0.3">
      <c r="A166" s="55"/>
      <c r="B166" s="55"/>
      <c r="C166" s="55"/>
      <c r="D166" s="55"/>
      <c r="E166" s="55"/>
      <c r="F166" s="55"/>
    </row>
    <row r="167" spans="1:6" ht="16.5" x14ac:dyDescent="0.3">
      <c r="A167" s="55"/>
      <c r="B167" s="55"/>
      <c r="C167" s="55"/>
      <c r="D167" s="55"/>
      <c r="E167" s="55"/>
      <c r="F167" s="55"/>
    </row>
    <row r="168" spans="1:6" ht="16.5" x14ac:dyDescent="0.3">
      <c r="A168" s="55"/>
      <c r="B168" s="55"/>
      <c r="C168" s="55"/>
      <c r="D168" s="55"/>
      <c r="E168" s="55"/>
      <c r="F168" s="55"/>
    </row>
    <row r="169" spans="1:6" ht="16.5" x14ac:dyDescent="0.3">
      <c r="A169" s="55"/>
      <c r="B169" s="55"/>
      <c r="C169" s="55"/>
      <c r="D169" s="55"/>
      <c r="E169" s="55"/>
      <c r="F169" s="55"/>
    </row>
    <row r="170" spans="1:6" ht="16.5" x14ac:dyDescent="0.3">
      <c r="A170" s="55"/>
      <c r="B170" s="55"/>
      <c r="C170" s="55"/>
      <c r="D170" s="55"/>
      <c r="E170" s="55"/>
      <c r="F170" s="55"/>
    </row>
    <row r="171" spans="1:6" ht="16.5" x14ac:dyDescent="0.3">
      <c r="A171" s="55"/>
      <c r="B171" s="55"/>
      <c r="C171" s="55"/>
      <c r="D171" s="55"/>
      <c r="E171" s="55"/>
      <c r="F171" s="55"/>
    </row>
    <row r="172" spans="1:6" ht="16.5" x14ac:dyDescent="0.3">
      <c r="A172" s="55"/>
      <c r="B172" s="55"/>
      <c r="C172" s="55"/>
      <c r="D172" s="55"/>
      <c r="E172" s="55"/>
      <c r="F172" s="55"/>
    </row>
    <row r="173" spans="1:6" ht="16.5" x14ac:dyDescent="0.3">
      <c r="A173" s="55"/>
      <c r="B173" s="55"/>
      <c r="C173" s="55"/>
      <c r="D173" s="55"/>
      <c r="E173" s="55"/>
      <c r="F173" s="55"/>
    </row>
    <row r="174" spans="1:6" ht="16.5" x14ac:dyDescent="0.3">
      <c r="A174" s="55"/>
      <c r="B174" s="55"/>
      <c r="C174" s="55"/>
      <c r="D174" s="55"/>
      <c r="E174" s="55"/>
      <c r="F174" s="55"/>
    </row>
    <row r="175" spans="1:6" ht="16.5" x14ac:dyDescent="0.3">
      <c r="A175" s="55"/>
      <c r="B175" s="55"/>
      <c r="C175" s="55"/>
      <c r="D175" s="55"/>
      <c r="E175" s="55"/>
      <c r="F175" s="55"/>
    </row>
    <row r="176" spans="1:6" ht="16.5" x14ac:dyDescent="0.3">
      <c r="A176" s="55"/>
      <c r="B176" s="55"/>
      <c r="C176" s="55"/>
      <c r="D176" s="55"/>
      <c r="E176" s="55"/>
      <c r="F176" s="55"/>
    </row>
    <row r="177" spans="1:6" ht="16.5" x14ac:dyDescent="0.3">
      <c r="A177" s="55"/>
      <c r="B177" s="55"/>
      <c r="C177" s="55"/>
      <c r="D177" s="55"/>
      <c r="E177" s="55"/>
      <c r="F177" s="55"/>
    </row>
    <row r="178" spans="1:6" ht="16.5" x14ac:dyDescent="0.3">
      <c r="A178" s="55"/>
      <c r="B178" s="55"/>
      <c r="C178" s="55"/>
      <c r="D178" s="55"/>
      <c r="E178" s="55"/>
      <c r="F178" s="55"/>
    </row>
    <row r="179" spans="1:6" ht="16.5" x14ac:dyDescent="0.3">
      <c r="A179" s="55"/>
      <c r="B179" s="55"/>
      <c r="C179" s="55"/>
      <c r="D179" s="55"/>
      <c r="E179" s="55"/>
      <c r="F179" s="55"/>
    </row>
    <row r="180" spans="1:6" ht="16.5" x14ac:dyDescent="0.3">
      <c r="A180" s="55"/>
      <c r="B180" s="55"/>
      <c r="C180" s="55"/>
      <c r="D180" s="55"/>
      <c r="E180" s="55"/>
      <c r="F180" s="55"/>
    </row>
    <row r="181" spans="1:6" ht="16.5" x14ac:dyDescent="0.3">
      <c r="A181" s="55"/>
      <c r="B181" s="55"/>
      <c r="C181" s="55"/>
      <c r="D181" s="55"/>
      <c r="E181" s="55"/>
      <c r="F181" s="55"/>
    </row>
    <row r="182" spans="1:6" ht="16.5" x14ac:dyDescent="0.3">
      <c r="A182" s="55"/>
      <c r="B182" s="55"/>
      <c r="C182" s="55"/>
      <c r="D182" s="55"/>
      <c r="E182" s="55"/>
      <c r="F182" s="55"/>
    </row>
    <row r="183" spans="1:6" ht="16.5" x14ac:dyDescent="0.3">
      <c r="A183" s="55"/>
      <c r="B183" s="55"/>
      <c r="C183" s="55"/>
      <c r="D183" s="55"/>
      <c r="E183" s="55"/>
      <c r="F183" s="55"/>
    </row>
    <row r="184" spans="1:6" ht="16.5" x14ac:dyDescent="0.3">
      <c r="A184" s="55"/>
      <c r="B184" s="55"/>
      <c r="C184" s="55"/>
      <c r="D184" s="55"/>
      <c r="E184" s="55"/>
      <c r="F184" s="55"/>
    </row>
    <row r="185" spans="1:6" ht="16.5" x14ac:dyDescent="0.3">
      <c r="A185" s="55"/>
      <c r="B185" s="55"/>
      <c r="C185" s="55"/>
      <c r="D185" s="55"/>
      <c r="E185" s="55"/>
      <c r="F185" s="55"/>
    </row>
    <row r="186" spans="1:6" ht="16.5" x14ac:dyDescent="0.3">
      <c r="A186" s="55"/>
      <c r="B186" s="55"/>
      <c r="C186" s="55"/>
      <c r="D186" s="55"/>
      <c r="E186" s="55"/>
      <c r="F186" s="55"/>
    </row>
    <row r="187" spans="1:6" ht="16.5" x14ac:dyDescent="0.3">
      <c r="A187" s="55"/>
      <c r="B187" s="55"/>
      <c r="C187" s="55"/>
      <c r="D187" s="55"/>
      <c r="E187" s="55"/>
      <c r="F187" s="55"/>
    </row>
    <row r="188" spans="1:6" ht="16.5" x14ac:dyDescent="0.3">
      <c r="A188" s="55"/>
      <c r="B188" s="55"/>
      <c r="C188" s="55"/>
      <c r="D188" s="55"/>
      <c r="E188" s="55"/>
      <c r="F188" s="55"/>
    </row>
    <row r="189" spans="1:6" ht="16.5" x14ac:dyDescent="0.3">
      <c r="A189" s="55"/>
      <c r="B189" s="55"/>
      <c r="C189" s="55"/>
      <c r="D189" s="55"/>
      <c r="E189" s="55"/>
      <c r="F189" s="55"/>
    </row>
    <row r="190" spans="1:6" ht="16.5" x14ac:dyDescent="0.3">
      <c r="A190" s="55"/>
      <c r="B190" s="55"/>
      <c r="C190" s="55"/>
      <c r="D190" s="55"/>
      <c r="E190" s="55"/>
      <c r="F190" s="55"/>
    </row>
    <row r="191" spans="1:6" ht="16.5" x14ac:dyDescent="0.3">
      <c r="A191" s="55"/>
      <c r="B191" s="55"/>
      <c r="C191" s="55"/>
      <c r="D191" s="55"/>
      <c r="E191" s="55"/>
      <c r="F191" s="55"/>
    </row>
    <row r="192" spans="1:6" ht="16.5" x14ac:dyDescent="0.3">
      <c r="A192" s="55"/>
      <c r="B192" s="55"/>
      <c r="C192" s="55"/>
      <c r="D192" s="55"/>
      <c r="E192" s="55"/>
      <c r="F192" s="55"/>
    </row>
    <row r="193" spans="1:6" ht="16.5" x14ac:dyDescent="0.3">
      <c r="A193" s="55"/>
      <c r="B193" s="55"/>
      <c r="C193" s="55"/>
      <c r="D193" s="55"/>
      <c r="E193" s="55"/>
      <c r="F193" s="55"/>
    </row>
    <row r="194" spans="1:6" ht="16.5" x14ac:dyDescent="0.3">
      <c r="A194" s="55"/>
      <c r="B194" s="55"/>
      <c r="C194" s="55"/>
      <c r="D194" s="55"/>
      <c r="E194" s="55"/>
      <c r="F194" s="55"/>
    </row>
    <row r="195" spans="1:6" ht="16.5" x14ac:dyDescent="0.3">
      <c r="A195" s="55"/>
      <c r="B195" s="55"/>
      <c r="C195" s="55"/>
      <c r="D195" s="55"/>
      <c r="E195" s="55"/>
      <c r="F195" s="55"/>
    </row>
    <row r="196" spans="1:6" ht="16.5" x14ac:dyDescent="0.3">
      <c r="A196" s="55"/>
      <c r="B196" s="55"/>
      <c r="C196" s="55"/>
      <c r="D196" s="55"/>
      <c r="E196" s="55"/>
      <c r="F196" s="55"/>
    </row>
    <row r="197" spans="1:6" ht="16.5" x14ac:dyDescent="0.3">
      <c r="A197" s="55"/>
      <c r="B197" s="55"/>
      <c r="C197" s="55"/>
      <c r="D197" s="55"/>
      <c r="E197" s="55"/>
      <c r="F197" s="55"/>
    </row>
    <row r="198" spans="1:6" ht="16.5" x14ac:dyDescent="0.3">
      <c r="A198" s="55"/>
      <c r="B198" s="55"/>
      <c r="C198" s="55"/>
      <c r="D198" s="55"/>
      <c r="E198" s="55"/>
      <c r="F198" s="55"/>
    </row>
    <row r="199" spans="1:6" ht="16.5" x14ac:dyDescent="0.3">
      <c r="A199" s="55"/>
      <c r="B199" s="55"/>
      <c r="C199" s="55"/>
      <c r="D199" s="55"/>
      <c r="E199" s="55"/>
      <c r="F199" s="55"/>
    </row>
    <row r="200" spans="1:6" ht="16.5" x14ac:dyDescent="0.3">
      <c r="A200" s="55"/>
      <c r="B200" s="55"/>
      <c r="C200" s="55"/>
      <c r="D200" s="55"/>
      <c r="E200" s="55"/>
      <c r="F200" s="55"/>
    </row>
    <row r="201" spans="1:6" ht="16.5" x14ac:dyDescent="0.3">
      <c r="A201" s="55"/>
      <c r="B201" s="55"/>
      <c r="C201" s="55"/>
      <c r="D201" s="55"/>
      <c r="E201" s="55"/>
      <c r="F201" s="55"/>
    </row>
    <row r="202" spans="1:6" ht="16.5" x14ac:dyDescent="0.3">
      <c r="A202" s="55"/>
      <c r="B202" s="55"/>
      <c r="C202" s="55"/>
      <c r="D202" s="55"/>
      <c r="E202" s="55"/>
      <c r="F202" s="55"/>
    </row>
    <row r="203" spans="1:6" ht="16.5" x14ac:dyDescent="0.3">
      <c r="A203" s="55"/>
      <c r="B203" s="55"/>
      <c r="C203" s="55"/>
      <c r="D203" s="55"/>
      <c r="E203" s="55"/>
      <c r="F203" s="55"/>
    </row>
    <row r="204" spans="1:6" ht="16.5" x14ac:dyDescent="0.3">
      <c r="A204" s="55"/>
      <c r="B204" s="55"/>
      <c r="C204" s="55"/>
      <c r="D204" s="55"/>
      <c r="E204" s="55"/>
      <c r="F204" s="55"/>
    </row>
    <row r="205" spans="1:6" ht="16.5" x14ac:dyDescent="0.3">
      <c r="A205" s="55"/>
      <c r="B205" s="55"/>
      <c r="C205" s="55"/>
      <c r="D205" s="55"/>
      <c r="E205" s="55"/>
      <c r="F205" s="55"/>
    </row>
    <row r="206" spans="1:6" ht="16.5" x14ac:dyDescent="0.3">
      <c r="A206" s="55"/>
      <c r="B206" s="55"/>
      <c r="C206" s="55"/>
      <c r="D206" s="55"/>
      <c r="E206" s="55"/>
      <c r="F206" s="55"/>
    </row>
    <row r="207" spans="1:6" ht="16.5" x14ac:dyDescent="0.3">
      <c r="A207" s="55"/>
      <c r="B207" s="55"/>
      <c r="C207" s="55"/>
      <c r="D207" s="55"/>
      <c r="E207" s="55"/>
      <c r="F207" s="55"/>
    </row>
    <row r="208" spans="1:6" ht="16.5" x14ac:dyDescent="0.3">
      <c r="A208" s="55"/>
      <c r="B208" s="55"/>
      <c r="C208" s="55"/>
      <c r="D208" s="55"/>
      <c r="E208" s="55"/>
      <c r="F208" s="55"/>
    </row>
    <row r="209" spans="1:6" ht="16.5" x14ac:dyDescent="0.3">
      <c r="A209" s="55"/>
      <c r="B209" s="55"/>
      <c r="C209" s="55"/>
      <c r="D209" s="55"/>
      <c r="E209" s="55"/>
      <c r="F209" s="55"/>
    </row>
    <row r="210" spans="1:6" ht="16.5" x14ac:dyDescent="0.3">
      <c r="A210" s="55"/>
      <c r="B210" s="55"/>
      <c r="C210" s="55"/>
      <c r="D210" s="55"/>
      <c r="E210" s="55"/>
      <c r="F210" s="55"/>
    </row>
    <row r="211" spans="1:6" ht="16.5" x14ac:dyDescent="0.3">
      <c r="A211" s="55"/>
      <c r="B211" s="55"/>
      <c r="C211" s="55"/>
      <c r="D211" s="55"/>
      <c r="E211" s="55"/>
      <c r="F211" s="55"/>
    </row>
    <row r="212" spans="1:6" ht="16.5" x14ac:dyDescent="0.3">
      <c r="A212" s="55"/>
      <c r="B212" s="55"/>
      <c r="C212" s="55"/>
      <c r="D212" s="55"/>
      <c r="E212" s="55"/>
      <c r="F212" s="55"/>
    </row>
    <row r="213" spans="1:6" ht="16.5" x14ac:dyDescent="0.3">
      <c r="A213" s="55"/>
      <c r="B213" s="55"/>
      <c r="C213" s="55"/>
      <c r="D213" s="55"/>
      <c r="E213" s="55"/>
      <c r="F213" s="55"/>
    </row>
    <row r="214" spans="1:6" ht="16.5" x14ac:dyDescent="0.3">
      <c r="A214" s="55"/>
      <c r="B214" s="55"/>
      <c r="C214" s="55"/>
      <c r="D214" s="55"/>
      <c r="E214" s="55"/>
      <c r="F214" s="55"/>
    </row>
    <row r="215" spans="1:6" ht="16.5" x14ac:dyDescent="0.3">
      <c r="A215" s="55"/>
      <c r="B215" s="55"/>
      <c r="C215" s="55"/>
      <c r="D215" s="55"/>
      <c r="E215" s="55"/>
      <c r="F215" s="55"/>
    </row>
    <row r="216" spans="1:6" ht="16.5" x14ac:dyDescent="0.3">
      <c r="A216" s="55"/>
      <c r="B216" s="55"/>
      <c r="C216" s="55"/>
      <c r="D216" s="55"/>
      <c r="E216" s="55"/>
      <c r="F216" s="55"/>
    </row>
    <row r="217" spans="1:6" ht="16.5" x14ac:dyDescent="0.3">
      <c r="A217" s="55"/>
      <c r="B217" s="55"/>
      <c r="C217" s="55"/>
      <c r="D217" s="55"/>
      <c r="E217" s="55"/>
      <c r="F217" s="55"/>
    </row>
    <row r="218" spans="1:6" ht="16.5" x14ac:dyDescent="0.3">
      <c r="A218" s="55"/>
      <c r="B218" s="55"/>
      <c r="C218" s="55"/>
      <c r="D218" s="55"/>
      <c r="E218" s="55"/>
      <c r="F218" s="55"/>
    </row>
    <row r="219" spans="1:6" ht="16.5" x14ac:dyDescent="0.3">
      <c r="A219" s="55"/>
      <c r="B219" s="55"/>
      <c r="C219" s="55"/>
      <c r="D219" s="55"/>
      <c r="E219" s="55"/>
      <c r="F219" s="55"/>
    </row>
    <row r="220" spans="1:6" ht="16.5" x14ac:dyDescent="0.3">
      <c r="A220" s="55"/>
      <c r="B220" s="55"/>
      <c r="C220" s="55"/>
      <c r="D220" s="55"/>
      <c r="E220" s="55"/>
      <c r="F220" s="55"/>
    </row>
    <row r="221" spans="1:6" ht="16.5" x14ac:dyDescent="0.3">
      <c r="A221" s="55"/>
      <c r="B221" s="55"/>
      <c r="C221" s="55"/>
      <c r="D221" s="55"/>
      <c r="E221" s="55"/>
      <c r="F221" s="55"/>
    </row>
    <row r="222" spans="1:6" ht="16.5" x14ac:dyDescent="0.3">
      <c r="A222" s="55"/>
      <c r="B222" s="55"/>
      <c r="C222" s="55"/>
      <c r="D222" s="55"/>
      <c r="E222" s="55"/>
      <c r="F222" s="55"/>
    </row>
    <row r="223" spans="1:6" ht="16.5" x14ac:dyDescent="0.3">
      <c r="A223" s="55"/>
      <c r="B223" s="55"/>
      <c r="C223" s="55"/>
      <c r="D223" s="55"/>
      <c r="E223" s="55"/>
      <c r="F223" s="55"/>
    </row>
    <row r="224" spans="1:6" ht="16.5" x14ac:dyDescent="0.3">
      <c r="A224" s="55"/>
      <c r="B224" s="55"/>
      <c r="C224" s="55"/>
      <c r="D224" s="55"/>
      <c r="E224" s="55"/>
      <c r="F224" s="55"/>
    </row>
    <row r="225" spans="1:6" ht="16.5" x14ac:dyDescent="0.3">
      <c r="A225" s="55"/>
      <c r="B225" s="55"/>
      <c r="C225" s="55"/>
      <c r="D225" s="55"/>
      <c r="E225" s="55"/>
      <c r="F225" s="55"/>
    </row>
    <row r="226" spans="1:6" ht="16.5" x14ac:dyDescent="0.3">
      <c r="A226" s="55"/>
      <c r="B226" s="55"/>
      <c r="C226" s="55"/>
      <c r="D226" s="55"/>
      <c r="E226" s="55"/>
      <c r="F226" s="55"/>
    </row>
    <row r="227" spans="1:6" ht="16.5" x14ac:dyDescent="0.3">
      <c r="A227" s="55"/>
      <c r="B227" s="55"/>
      <c r="C227" s="55"/>
      <c r="D227" s="55"/>
      <c r="E227" s="55"/>
      <c r="F227" s="55"/>
    </row>
    <row r="228" spans="1:6" ht="16.5" x14ac:dyDescent="0.3">
      <c r="A228" s="55"/>
      <c r="B228" s="55"/>
      <c r="C228" s="55"/>
      <c r="D228" s="55"/>
      <c r="E228" s="55"/>
      <c r="F228" s="55"/>
    </row>
    <row r="229" spans="1:6" ht="16.5" x14ac:dyDescent="0.3">
      <c r="A229" s="55"/>
      <c r="B229" s="55"/>
      <c r="C229" s="55"/>
      <c r="D229" s="55"/>
      <c r="E229" s="55"/>
      <c r="F229" s="55"/>
    </row>
    <row r="230" spans="1:6" ht="16.5" x14ac:dyDescent="0.3">
      <c r="A230" s="55"/>
      <c r="B230" s="55"/>
      <c r="C230" s="55"/>
      <c r="D230" s="55"/>
      <c r="E230" s="55"/>
      <c r="F230" s="55"/>
    </row>
    <row r="231" spans="1:6" ht="16.5" x14ac:dyDescent="0.3">
      <c r="A231" s="55"/>
      <c r="B231" s="55"/>
      <c r="C231" s="55"/>
      <c r="D231" s="55"/>
      <c r="E231" s="55"/>
      <c r="F231" s="55"/>
    </row>
    <row r="232" spans="1:6" ht="16.5" x14ac:dyDescent="0.3">
      <c r="A232" s="55"/>
      <c r="B232" s="55"/>
      <c r="C232" s="55"/>
      <c r="D232" s="55"/>
      <c r="E232" s="55"/>
      <c r="F232" s="55"/>
    </row>
    <row r="233" spans="1:6" ht="16.5" x14ac:dyDescent="0.3">
      <c r="A233" s="55"/>
      <c r="B233" s="55"/>
      <c r="C233" s="55"/>
      <c r="D233" s="55"/>
      <c r="E233" s="55"/>
      <c r="F233" s="55"/>
    </row>
    <row r="234" spans="1:6" ht="16.5" x14ac:dyDescent="0.3">
      <c r="A234" s="55"/>
      <c r="B234" s="55"/>
      <c r="C234" s="55"/>
      <c r="D234" s="55"/>
      <c r="E234" s="55"/>
      <c r="F234" s="55"/>
    </row>
    <row r="235" spans="1:6" ht="16.5" x14ac:dyDescent="0.3">
      <c r="A235" s="55"/>
      <c r="B235" s="55"/>
      <c r="C235" s="55"/>
      <c r="D235" s="55"/>
      <c r="E235" s="55"/>
      <c r="F235" s="55"/>
    </row>
    <row r="236" spans="1:6" ht="16.5" x14ac:dyDescent="0.3">
      <c r="A236" s="55"/>
      <c r="B236" s="55"/>
      <c r="C236" s="55"/>
      <c r="D236" s="55"/>
      <c r="E236" s="55"/>
      <c r="F236" s="55"/>
    </row>
    <row r="237" spans="1:6" ht="16.5" x14ac:dyDescent="0.3">
      <c r="A237" s="55"/>
      <c r="B237" s="55"/>
      <c r="C237" s="55"/>
      <c r="D237" s="55"/>
      <c r="E237" s="55"/>
      <c r="F237" s="55"/>
    </row>
    <row r="238" spans="1:6" ht="16.5" x14ac:dyDescent="0.3">
      <c r="A238" s="55"/>
      <c r="B238" s="55"/>
      <c r="C238" s="55"/>
      <c r="D238" s="55"/>
      <c r="E238" s="55"/>
      <c r="F238" s="55"/>
    </row>
    <row r="239" spans="1:6" ht="16.5" x14ac:dyDescent="0.3">
      <c r="A239" s="55"/>
      <c r="B239" s="55"/>
      <c r="C239" s="55"/>
      <c r="D239" s="55"/>
      <c r="E239" s="55"/>
      <c r="F239" s="55"/>
    </row>
    <row r="240" spans="1:6" ht="16.5" x14ac:dyDescent="0.3">
      <c r="A240" s="55"/>
      <c r="B240" s="55"/>
      <c r="C240" s="55"/>
      <c r="D240" s="55"/>
      <c r="E240" s="55"/>
      <c r="F240" s="55"/>
    </row>
    <row r="241" spans="1:6" ht="16.5" x14ac:dyDescent="0.3">
      <c r="A241" s="55"/>
      <c r="B241" s="55"/>
      <c r="C241" s="55"/>
      <c r="D241" s="55"/>
      <c r="E241" s="55"/>
      <c r="F241" s="55"/>
    </row>
    <row r="242" spans="1:6" ht="16.5" x14ac:dyDescent="0.3">
      <c r="A242" s="55"/>
      <c r="B242" s="55"/>
      <c r="C242" s="55"/>
      <c r="D242" s="55"/>
      <c r="E242" s="55"/>
      <c r="F242" s="55"/>
    </row>
    <row r="243" spans="1:6" ht="16.5" x14ac:dyDescent="0.3">
      <c r="A243" s="55"/>
      <c r="B243" s="55"/>
      <c r="C243" s="55"/>
      <c r="D243" s="55"/>
      <c r="E243" s="55"/>
      <c r="F243" s="55"/>
    </row>
    <row r="244" spans="1:6" ht="16.5" x14ac:dyDescent="0.3">
      <c r="A244" s="55"/>
      <c r="B244" s="55"/>
      <c r="C244" s="55"/>
      <c r="D244" s="55"/>
      <c r="E244" s="55"/>
      <c r="F244" s="55"/>
    </row>
    <row r="245" spans="1:6" ht="16.5" x14ac:dyDescent="0.3">
      <c r="A245" s="55"/>
      <c r="B245" s="55"/>
      <c r="C245" s="55"/>
      <c r="D245" s="55"/>
      <c r="E245" s="55"/>
      <c r="F245" s="55"/>
    </row>
    <row r="246" spans="1:6" ht="16.5" x14ac:dyDescent="0.3">
      <c r="A246" s="55"/>
      <c r="B246" s="55"/>
      <c r="C246" s="55"/>
      <c r="D246" s="55"/>
      <c r="E246" s="55"/>
      <c r="F246" s="55"/>
    </row>
    <row r="247" spans="1:6" ht="16.5" x14ac:dyDescent="0.3">
      <c r="A247" s="55"/>
      <c r="B247" s="55"/>
      <c r="C247" s="55"/>
      <c r="D247" s="55"/>
      <c r="E247" s="55"/>
      <c r="F247" s="55"/>
    </row>
    <row r="248" spans="1:6" ht="16.5" x14ac:dyDescent="0.3">
      <c r="A248" s="55"/>
      <c r="B248" s="55"/>
      <c r="C248" s="55"/>
      <c r="D248" s="55"/>
      <c r="E248" s="55"/>
      <c r="F248" s="55"/>
    </row>
    <row r="249" spans="1:6" ht="16.5" x14ac:dyDescent="0.3">
      <c r="A249" s="55"/>
      <c r="B249" s="55"/>
      <c r="C249" s="55"/>
      <c r="D249" s="55"/>
      <c r="E249" s="55"/>
      <c r="F249" s="55"/>
    </row>
    <row r="250" spans="1:6" ht="16.5" x14ac:dyDescent="0.3">
      <c r="A250" s="55"/>
      <c r="B250" s="55"/>
      <c r="C250" s="55"/>
      <c r="D250" s="55"/>
      <c r="E250" s="55"/>
      <c r="F250" s="55"/>
    </row>
    <row r="251" spans="1:6" ht="16.5" x14ac:dyDescent="0.3">
      <c r="A251" s="55"/>
      <c r="B251" s="55"/>
      <c r="C251" s="55"/>
      <c r="D251" s="55"/>
      <c r="E251" s="55"/>
      <c r="F251" s="55"/>
    </row>
    <row r="252" spans="1:6" ht="16.5" x14ac:dyDescent="0.3">
      <c r="A252" s="55"/>
      <c r="B252" s="55"/>
      <c r="C252" s="55"/>
      <c r="D252" s="55"/>
      <c r="E252" s="55"/>
      <c r="F252" s="55"/>
    </row>
    <row r="253" spans="1:6" ht="16.5" x14ac:dyDescent="0.3">
      <c r="A253" s="55"/>
      <c r="B253" s="55"/>
      <c r="C253" s="55"/>
      <c r="D253" s="55"/>
      <c r="E253" s="55"/>
      <c r="F253" s="55"/>
    </row>
    <row r="254" spans="1:6" ht="16.5" x14ac:dyDescent="0.3">
      <c r="A254" s="55"/>
      <c r="B254" s="55"/>
      <c r="C254" s="55"/>
      <c r="D254" s="55"/>
      <c r="E254" s="55"/>
      <c r="F254" s="55"/>
    </row>
    <row r="255" spans="1:6" ht="16.5" x14ac:dyDescent="0.3">
      <c r="A255" s="55"/>
      <c r="B255" s="55"/>
      <c r="C255" s="55"/>
      <c r="D255" s="55"/>
      <c r="E255" s="55"/>
      <c r="F255" s="55"/>
    </row>
    <row r="256" spans="1:6" ht="16.5" x14ac:dyDescent="0.3">
      <c r="A256" s="55"/>
      <c r="B256" s="55"/>
      <c r="C256" s="55"/>
      <c r="D256" s="55"/>
      <c r="E256" s="55"/>
      <c r="F256" s="55"/>
    </row>
    <row r="257" spans="1:6" ht="16.5" x14ac:dyDescent="0.3">
      <c r="A257" s="55"/>
      <c r="B257" s="55"/>
      <c r="C257" s="55"/>
      <c r="D257" s="55"/>
      <c r="E257" s="55"/>
      <c r="F257" s="55"/>
    </row>
    <row r="258" spans="1:6" ht="16.5" x14ac:dyDescent="0.3">
      <c r="A258" s="55"/>
      <c r="B258" s="55"/>
      <c r="C258" s="55"/>
      <c r="D258" s="55"/>
      <c r="E258" s="55"/>
      <c r="F258" s="55"/>
    </row>
    <row r="259" spans="1:6" ht="16.5" x14ac:dyDescent="0.3">
      <c r="A259" s="55"/>
      <c r="B259" s="55"/>
      <c r="C259" s="55"/>
      <c r="D259" s="55"/>
      <c r="E259" s="55"/>
      <c r="F259" s="55"/>
    </row>
    <row r="260" spans="1:6" ht="16.5" x14ac:dyDescent="0.3">
      <c r="A260" s="55"/>
      <c r="B260" s="55"/>
      <c r="C260" s="55"/>
      <c r="D260" s="55"/>
      <c r="E260" s="55"/>
      <c r="F260" s="55"/>
    </row>
  </sheetData>
  <mergeCells count="27">
    <mergeCell ref="B14:F14"/>
    <mergeCell ref="A3:J3"/>
    <mergeCell ref="A4:J4"/>
    <mergeCell ref="A5:J5"/>
    <mergeCell ref="B12:F12"/>
    <mergeCell ref="B13:F13"/>
    <mergeCell ref="B16:F16"/>
    <mergeCell ref="B17:F17"/>
    <mergeCell ref="B18:F18"/>
    <mergeCell ref="B20:F20"/>
    <mergeCell ref="B21:F21"/>
    <mergeCell ref="B22:F22"/>
    <mergeCell ref="B24:F24"/>
    <mergeCell ref="B25:F25"/>
    <mergeCell ref="B26:F26"/>
    <mergeCell ref="B28:F28"/>
    <mergeCell ref="B29:F29"/>
    <mergeCell ref="B30:F30"/>
    <mergeCell ref="B32:F32"/>
    <mergeCell ref="B33:F33"/>
    <mergeCell ref="B34:F34"/>
    <mergeCell ref="B42:F42"/>
    <mergeCell ref="B36:F36"/>
    <mergeCell ref="B37:F37"/>
    <mergeCell ref="B38:F38"/>
    <mergeCell ref="B40:F40"/>
    <mergeCell ref="B41:F41"/>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Instructions</vt:lpstr>
      <vt:lpstr>B-1 Funded Program Budget</vt:lpstr>
      <vt:lpstr>B-3 Rate Sheet</vt:lpstr>
      <vt:lpstr>Admin Expense Detail</vt:lpstr>
      <vt:lpstr>'B-1 Funded Program Budget'!Print_Area</vt:lpstr>
      <vt:lpstr>'B-3 Rate Sheet'!Print_Area</vt:lpstr>
      <vt:lpstr>'B-1 Funded Program 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2024-02-29T18:38:49Z</dcterms:modified>
</cp:coreProperties>
</file>