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filterPrivacy="1" codeName="ThisWorkbook" defaultThemeVersion="124226"/>
  <xr:revisionPtr revIDLastSave="0" documentId="13_ncr:1_{7C4A75DE-7BE2-4B0D-A96B-6ED27479ED2E}" xr6:coauthVersionLast="36" xr6:coauthVersionMax="36" xr10:uidLastSave="{00000000-0000-0000-0000-000000000000}"/>
  <bookViews>
    <workbookView xWindow="240" yWindow="105" windowWidth="25950" windowHeight="14070" tabRatio="695" xr2:uid="{00000000-000D-0000-FFFF-FFFF00000000}"/>
  </bookViews>
  <sheets>
    <sheet name="Budget Instructions" sheetId="7" r:id="rId1"/>
    <sheet name="B-1 Funded Program Budget" sheetId="1" r:id="rId2"/>
    <sheet name="B-3 Rate Sheet" sheetId="3" state="hidden" r:id="rId3"/>
    <sheet name="Admin Expense Detail" sheetId="6" r:id="rId4"/>
  </sheets>
  <definedNames>
    <definedName name="_xlnm.Print_Area" localSheetId="3">'Admin Expense Detail'!$A$1:$I$51</definedName>
    <definedName name="_xlnm.Print_Area" localSheetId="1">'B-1 Funded Program Budget'!$A$1:$I$126</definedName>
    <definedName name="_xlnm.Print_Area" localSheetId="2">'B-3 Rate Sheet'!$A$1:$F$47</definedName>
    <definedName name="_xlnm.Print_Titles" localSheetId="1">'B-1 Funded Program Budget'!$A:$C,'B-1 Funded Program Budget'!$1:$5</definedName>
  </definedNames>
  <calcPr calcId="191029"/>
</workbook>
</file>

<file path=xl/calcChain.xml><?xml version="1.0" encoding="utf-8"?>
<calcChain xmlns="http://schemas.openxmlformats.org/spreadsheetml/2006/main">
  <c r="D3" i="1" l="1"/>
  <c r="K2" i="1" l="1"/>
  <c r="I2" i="1" l="1"/>
  <c r="K80" i="1" l="1"/>
  <c r="I80" i="1"/>
  <c r="K97" i="1"/>
  <c r="E97" i="1" s="1"/>
  <c r="I97" i="1"/>
  <c r="E88" i="1"/>
  <c r="F18" i="1"/>
  <c r="E10" i="1"/>
  <c r="D10" i="1"/>
  <c r="F9" i="1"/>
  <c r="G29" i="1"/>
  <c r="J18" i="1"/>
  <c r="J9" i="1"/>
  <c r="J29" i="1" s="1"/>
  <c r="J38" i="1"/>
  <c r="H10" i="1"/>
  <c r="F29" i="1" l="1"/>
  <c r="C10" i="1"/>
  <c r="C8" i="6"/>
  <c r="J48" i="6" l="1"/>
  <c r="E75" i="1" l="1"/>
  <c r="E80" i="1" l="1"/>
  <c r="K82" i="1" l="1"/>
  <c r="H37" i="1" l="1"/>
  <c r="H36" i="1"/>
  <c r="H35" i="1"/>
  <c r="H34" i="1"/>
  <c r="H33" i="1"/>
  <c r="H17" i="1"/>
  <c r="H16" i="1"/>
  <c r="H15" i="1"/>
  <c r="H14" i="1"/>
  <c r="H13" i="1"/>
  <c r="H12" i="1"/>
  <c r="H11" i="1"/>
  <c r="E96" i="1"/>
  <c r="E95" i="1"/>
  <c r="E94" i="1"/>
  <c r="E93" i="1"/>
  <c r="E92" i="1"/>
  <c r="E91" i="1"/>
  <c r="E90" i="1"/>
  <c r="E89" i="1"/>
  <c r="E78" i="1"/>
  <c r="E77" i="1"/>
  <c r="E76" i="1"/>
  <c r="E74" i="1"/>
  <c r="E73" i="1"/>
  <c r="E71" i="1"/>
  <c r="E70" i="1"/>
  <c r="E68" i="1"/>
  <c r="E67" i="1"/>
  <c r="E65" i="1"/>
  <c r="E64" i="1"/>
  <c r="E62" i="1"/>
  <c r="E61" i="1"/>
  <c r="E60" i="1"/>
  <c r="E59" i="1"/>
  <c r="E58" i="1"/>
  <c r="E57" i="1"/>
  <c r="E56" i="1"/>
  <c r="E55" i="1"/>
  <c r="E54" i="1"/>
  <c r="E52" i="1"/>
  <c r="E51" i="1"/>
  <c r="E50" i="1"/>
  <c r="E49" i="1"/>
  <c r="E48" i="1"/>
  <c r="E47" i="1"/>
  <c r="E46" i="1"/>
  <c r="E45" i="1"/>
  <c r="E44" i="1"/>
  <c r="E37" i="1"/>
  <c r="D37" i="1"/>
  <c r="E36" i="1"/>
  <c r="D36" i="1"/>
  <c r="E35" i="1"/>
  <c r="D35" i="1"/>
  <c r="E34" i="1"/>
  <c r="D34" i="1"/>
  <c r="E33" i="1"/>
  <c r="D33" i="1"/>
  <c r="E26" i="1"/>
  <c r="D26" i="1"/>
  <c r="E25" i="1"/>
  <c r="D25" i="1"/>
  <c r="E24" i="1"/>
  <c r="D24" i="1"/>
  <c r="E23" i="1"/>
  <c r="D23" i="1"/>
  <c r="E22" i="1"/>
  <c r="D22" i="1"/>
  <c r="E21" i="1"/>
  <c r="D21" i="1"/>
  <c r="E20" i="1"/>
  <c r="D20" i="1"/>
  <c r="E19" i="1"/>
  <c r="D19" i="1"/>
  <c r="E17" i="1"/>
  <c r="D17" i="1"/>
  <c r="E16" i="1"/>
  <c r="D16" i="1"/>
  <c r="E15" i="1"/>
  <c r="D15" i="1"/>
  <c r="E14" i="1"/>
  <c r="D14" i="1"/>
  <c r="E13" i="1"/>
  <c r="D13" i="1"/>
  <c r="E12" i="1"/>
  <c r="D12" i="1"/>
  <c r="E11" i="1"/>
  <c r="D11" i="1"/>
  <c r="H38" i="1" l="1"/>
  <c r="D9" i="1"/>
  <c r="H29" i="1"/>
  <c r="H40" i="1" s="1"/>
  <c r="H22" i="3"/>
  <c r="I112" i="1" l="1"/>
  <c r="I106" i="1"/>
  <c r="I38" i="1"/>
  <c r="I27" i="1"/>
  <c r="I28" i="1" s="1"/>
  <c r="D18" i="1"/>
  <c r="D32" i="1"/>
  <c r="I124" i="1" l="1"/>
  <c r="I29" i="1"/>
  <c r="I40" i="1" s="1"/>
  <c r="F38" i="1"/>
  <c r="F40" i="1" l="1"/>
  <c r="D38" i="1"/>
  <c r="C24" i="1" l="1"/>
  <c r="H48" i="6" l="1"/>
  <c r="I82" i="1" l="1"/>
  <c r="I84" i="1" s="1"/>
  <c r="I99" i="1" s="1"/>
  <c r="K27" i="1"/>
  <c r="K38" i="1"/>
  <c r="E38" i="1" s="1"/>
  <c r="I107" i="1" l="1"/>
  <c r="I108" i="1" s="1"/>
  <c r="H82" i="1"/>
  <c r="I120" i="1"/>
  <c r="I121" i="1" s="1"/>
  <c r="I113" i="1"/>
  <c r="I114" i="1" s="1"/>
  <c r="E82" i="1"/>
  <c r="K28" i="1"/>
  <c r="K29" i="1" s="1"/>
  <c r="E29" i="1" s="1"/>
  <c r="E27" i="1"/>
  <c r="C37" i="1"/>
  <c r="C36" i="1"/>
  <c r="C35" i="1"/>
  <c r="C34" i="1"/>
  <c r="C33" i="1"/>
  <c r="C26" i="1"/>
  <c r="C25" i="1"/>
  <c r="C23" i="1"/>
  <c r="C22" i="1"/>
  <c r="C21" i="1"/>
  <c r="C20" i="1"/>
  <c r="C19" i="1"/>
  <c r="C17" i="1"/>
  <c r="C16" i="1"/>
  <c r="C15" i="1"/>
  <c r="C14" i="1"/>
  <c r="C13" i="1"/>
  <c r="C12" i="1"/>
  <c r="C11" i="1"/>
  <c r="I109" i="1" l="1"/>
  <c r="I122" i="1"/>
  <c r="I115" i="1"/>
  <c r="E28" i="1"/>
  <c r="A8" i="3"/>
  <c r="I125" i="1" l="1"/>
  <c r="K40" i="1"/>
  <c r="E40" i="1" s="1"/>
  <c r="H23" i="3"/>
  <c r="H24" i="3"/>
  <c r="H25" i="3"/>
  <c r="K84" i="1" l="1"/>
  <c r="J82" i="1" s="1"/>
  <c r="D29" i="1"/>
  <c r="K99" i="1" l="1"/>
  <c r="E99" i="1" s="1"/>
  <c r="E84" i="1"/>
  <c r="J40" i="1"/>
  <c r="D40" i="1" s="1"/>
</calcChain>
</file>

<file path=xl/sharedStrings.xml><?xml version="1.0" encoding="utf-8"?>
<sst xmlns="http://schemas.openxmlformats.org/spreadsheetml/2006/main" count="269" uniqueCount="216">
  <si>
    <t>MASTER CONTRACT</t>
  </si>
  <si>
    <t>Enter Program Name</t>
  </si>
  <si>
    <t>Negotiated Rate</t>
  </si>
  <si>
    <t>RU #</t>
  </si>
  <si>
    <t>√</t>
  </si>
  <si>
    <t>BUDGET</t>
  </si>
  <si>
    <t>FTE</t>
  </si>
  <si>
    <t>B%</t>
  </si>
  <si>
    <t>Units</t>
  </si>
  <si>
    <t>Direct Assigned</t>
  </si>
  <si>
    <t>Medical, Dental, Pharmaceutical Supplies</t>
  </si>
  <si>
    <t>Therapeutic Supplies</t>
  </si>
  <si>
    <t>Transportation</t>
  </si>
  <si>
    <t>Depreciation - Medical Equipment</t>
  </si>
  <si>
    <t>Professional Liability Insurance</t>
  </si>
  <si>
    <t xml:space="preserve">Telehealth </t>
  </si>
  <si>
    <t>Client Support and Care</t>
  </si>
  <si>
    <t>Allocated</t>
  </si>
  <si>
    <t>Utilities</t>
  </si>
  <si>
    <t>Communications</t>
  </si>
  <si>
    <t>Insurance (excl. Professional Liability)</t>
  </si>
  <si>
    <t>Taxes, Assessment, Membership Dues, &amp; Licenses</t>
  </si>
  <si>
    <t>Interest on Long-Term Debt</t>
  </si>
  <si>
    <t>Training</t>
  </si>
  <si>
    <t xml:space="preserve">     Structure, Buildings, &amp; Improvements</t>
  </si>
  <si>
    <t xml:space="preserve">     Equipment (Non-Medical) &amp; Vehicles</t>
  </si>
  <si>
    <t>Legal &amp; Accounting</t>
  </si>
  <si>
    <t>Data Processing</t>
  </si>
  <si>
    <t>TOTAL OPERATING EXPENSES</t>
  </si>
  <si>
    <t xml:space="preserve"> </t>
  </si>
  <si>
    <t>TOTAL REVENUE</t>
  </si>
  <si>
    <t>NET COST</t>
  </si>
  <si>
    <t>OUTPATIENT</t>
  </si>
  <si>
    <t>Case Management</t>
  </si>
  <si>
    <t>TOTAL HOURS</t>
  </si>
  <si>
    <t>GROSS COST</t>
  </si>
  <si>
    <t>Mental Health Services</t>
  </si>
  <si>
    <t>Medication Support</t>
  </si>
  <si>
    <t>Crisis Intervention</t>
  </si>
  <si>
    <t>TOTAL OUTPATIENT HOURS</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</si>
  <si>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</si>
  <si>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</si>
  <si>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</si>
  <si>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</si>
  <si>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</si>
  <si>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</si>
  <si>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</si>
  <si>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</si>
  <si>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</si>
  <si>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</si>
  <si>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</si>
  <si>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</si>
  <si>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</si>
  <si>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</si>
  <si>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</si>
  <si>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Transportation and Travel</t>
  </si>
  <si>
    <t>Household Expense, Food, &amp; Supplies</t>
  </si>
  <si>
    <t>Office Expense and Supplies</t>
  </si>
  <si>
    <t>DESCRIPTION / EXPLANATION OF LINE-ITEMS</t>
  </si>
  <si>
    <t>Prepared By</t>
  </si>
  <si>
    <t>DESCRIPTION / EXPLANATION</t>
  </si>
  <si>
    <t>1.</t>
  </si>
  <si>
    <t>2.</t>
  </si>
  <si>
    <t>4.</t>
  </si>
  <si>
    <t>5.</t>
  </si>
  <si>
    <t>6.</t>
  </si>
  <si>
    <t>7.</t>
  </si>
  <si>
    <t>8.</t>
  </si>
  <si>
    <t>Contract Maximum:</t>
  </si>
  <si>
    <t>TOTAL SALARIES, WAGES, &amp; BENEFITS</t>
  </si>
  <si>
    <t>Interactive Complexity</t>
  </si>
  <si>
    <t>per occurrence</t>
  </si>
  <si>
    <t>per minute</t>
  </si>
  <si>
    <t>rate</t>
  </si>
  <si>
    <t>Direct Service Contractors</t>
  </si>
  <si>
    <t>Direct FTE</t>
  </si>
  <si>
    <t>Provider's Employees</t>
  </si>
  <si>
    <t>Provider's Employees - Salaries, Wages, and Benefits TOTAL</t>
  </si>
  <si>
    <t xml:space="preserve">Provider's Employees -  Fringe Benefits </t>
  </si>
  <si>
    <t>Provider's Employees -   Salaries &amp; Wages TOTAL</t>
  </si>
  <si>
    <t>MH Professional Contracted Services (1099 Contract Workers)</t>
  </si>
  <si>
    <t>Direct Service Employees</t>
  </si>
  <si>
    <t>MH  Professional Contracted Services - Compensation TOTAL</t>
  </si>
  <si>
    <t xml:space="preserve">ADMINISTRATIVE EXPENSES DETAIL </t>
  </si>
  <si>
    <t>ALLOCATED / INDIRECT</t>
  </si>
  <si>
    <t>Total Administrative Expenses:</t>
  </si>
  <si>
    <t>I. SALARIES, WAGES, &amp; BENEFITS</t>
  </si>
  <si>
    <t>II. OPERATING EXPENSES</t>
  </si>
  <si>
    <t xml:space="preserve">COST PER HOUR </t>
  </si>
  <si>
    <t xml:space="preserve">COST PER MINUTE </t>
  </si>
  <si>
    <t xml:space="preserve"> CCMR</t>
  </si>
  <si>
    <t>Not to exceed</t>
  </si>
  <si>
    <t>per staff hour</t>
  </si>
  <si>
    <t>Contract Period:</t>
  </si>
  <si>
    <t>Date Prepared:</t>
  </si>
  <si>
    <t>The County of Alameda sets the County Contract Maximum Rate (CCMR). All provisional rates that appear on this Rate Sheet will be reduced if at any time they exceed the CCMR.</t>
  </si>
  <si>
    <r>
      <t xml:space="preserve">GROSS COST </t>
    </r>
    <r>
      <rPr>
        <b/>
        <sz val="20"/>
        <color rgb="FFCC00FF"/>
        <rFont val="Arial"/>
        <family val="2"/>
      </rPr>
      <t/>
    </r>
  </si>
  <si>
    <r>
      <t>a.</t>
    </r>
    <r>
      <rPr>
        <b/>
        <i/>
        <sz val="7"/>
        <color theme="1"/>
        <rFont val="Times New Roman"/>
        <family val="1"/>
      </rPr>
      <t xml:space="preserve">     </t>
    </r>
    <r>
      <rPr>
        <b/>
        <i/>
        <sz val="11"/>
        <color theme="1"/>
        <rFont val="Arial"/>
        <family val="2"/>
      </rPr>
      <t>Cost-Coefficient – Bidder does not need to submit anything additional for this.</t>
    </r>
  </si>
  <si>
    <t>BUDGET WORKBOOK INSTRUCTIONS</t>
  </si>
  <si>
    <t>DIRECTIONS</t>
  </si>
  <si>
    <t>Submit one budget workbook with your bid submission.</t>
  </si>
  <si>
    <r>
      <t>·</t>
    </r>
    <r>
      <rPr>
        <sz val="7"/>
        <color theme="1"/>
        <rFont val="Times New Roman"/>
        <family val="1"/>
      </rPr>
      <t xml:space="preserve">        </t>
    </r>
    <r>
      <rPr>
        <sz val="11"/>
        <color theme="1"/>
        <rFont val="Arial"/>
        <family val="2"/>
      </rPr>
      <t xml:space="preserve">Print all pages of </t>
    </r>
    <r>
      <rPr>
        <u/>
        <sz val="11"/>
        <color theme="1"/>
        <rFont val="Arial"/>
        <family val="2"/>
      </rPr>
      <t>both</t>
    </r>
    <r>
      <rPr>
        <sz val="11"/>
        <color theme="1"/>
        <rFont val="Arial"/>
        <family val="2"/>
      </rPr>
      <t xml:space="preserve"> Tabs to include with hard copy proposal. Make sure printed documents are properly formatted and in a large enough font to read.</t>
    </r>
  </si>
  <si>
    <t>NOTES</t>
  </si>
  <si>
    <r>
      <t>·</t>
    </r>
    <r>
      <rPr>
        <sz val="7"/>
        <color theme="1"/>
        <rFont val="Times New Roman"/>
        <family val="1"/>
      </rPr>
      <t xml:space="preserve">        </t>
    </r>
    <r>
      <rPr>
        <sz val="11"/>
        <color theme="1"/>
        <rFont val="Arial"/>
        <family val="2"/>
      </rPr>
      <t>All amounts should be rounded to the nearest whole dollar.</t>
    </r>
  </si>
  <si>
    <r>
      <t>·</t>
    </r>
    <r>
      <rPr>
        <sz val="7"/>
        <color theme="1"/>
        <rFont val="Times New Roman"/>
        <family val="1"/>
      </rPr>
      <t xml:space="preserve">        </t>
    </r>
    <r>
      <rPr>
        <sz val="11"/>
        <color theme="1"/>
        <rFont val="Arial"/>
        <family val="2"/>
      </rPr>
      <t>Insert Bidder's Name</t>
    </r>
  </si>
  <si>
    <r>
      <t>·</t>
    </r>
    <r>
      <rPr>
        <sz val="7"/>
        <color theme="1"/>
        <rFont val="Times New Roman"/>
        <family val="1"/>
      </rPr>
      <t xml:space="preserve">      </t>
    </r>
    <r>
      <rPr>
        <sz val="11"/>
        <color theme="1"/>
        <rFont val="Arial"/>
        <family val="2"/>
      </rPr>
      <t xml:space="preserve">Read the RFP to ensure minimum staffing requirements are understood and met. </t>
    </r>
  </si>
  <si>
    <t xml:space="preserve">Units = Number FTE per staff position *  Percentage of Billable Hours ( B%) * Adjusted Annual Work Hours (1,808 hours) </t>
  </si>
  <si>
    <t>Adjusted annual work hours are calculated as follows:</t>
  </si>
  <si>
    <t>Number of Work Hours per FTE per week = 40 hours</t>
  </si>
  <si>
    <t xml:space="preserve">Number of  Weeks per Year  =  52 Weeks </t>
  </si>
  <si>
    <t xml:space="preserve">Total Annual Work Hours (40*52) = 2,080 </t>
  </si>
  <si>
    <r>
      <rPr>
        <sz val="10"/>
        <rFont val="Arial"/>
        <family val="2"/>
      </rPr>
      <t xml:space="preserve">Minus </t>
    </r>
    <r>
      <rPr>
        <sz val="10"/>
        <color theme="1"/>
        <rFont val="Arial"/>
        <family val="2"/>
      </rPr>
      <t>Average Annual Vacation Leave (15 days) = 15 *8 = 120 hours</t>
    </r>
  </si>
  <si>
    <t>Minus Average Annual Sick Leave (8 days) = 8*8 = 64 hours</t>
  </si>
  <si>
    <t xml:space="preserve">Minus Paid Holidays (11 days) = 11*8 = 88 hours </t>
  </si>
  <si>
    <t xml:space="preserve">= Adjusted Annual Work Hours = 1,808 </t>
  </si>
  <si>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</si>
  <si>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Employee Benefits</t>
  </si>
  <si>
    <r>
      <rPr>
        <sz val="11"/>
        <color theme="1"/>
        <rFont val="Symbol"/>
        <family val="1"/>
        <charset val="2"/>
      </rPr>
      <t xml:space="preserve">·  </t>
    </r>
    <r>
      <rPr>
        <sz val="11"/>
        <color theme="1"/>
        <rFont val="Arial"/>
        <family val="2"/>
      </rPr>
      <t>This line includes FICA payroll taxes, State Unemployment Insurance, Worker’s Compensation Insurance, contribution to retirement plans, health, dental and vision insurance, and any other employee-related benefits.</t>
    </r>
  </si>
  <si>
    <t>MH Professional Contracted Services</t>
  </si>
  <si>
    <r>
      <t>·</t>
    </r>
    <r>
      <rPr>
        <sz val="7"/>
        <color theme="1"/>
        <rFont val="Times New Roman"/>
        <family val="1"/>
      </rPr>
      <t>       </t>
    </r>
    <r>
      <rPr>
        <sz val="11"/>
        <color theme="1"/>
        <rFont val="Arial"/>
        <family val="2"/>
      </rPr>
      <t>1099 Contract Workers who provide</t>
    </r>
    <r>
      <rPr>
        <b/>
        <sz val="11"/>
        <color theme="1"/>
        <rFont val="Arial"/>
        <family val="2"/>
      </rPr>
      <t xml:space="preserve"> </t>
    </r>
    <r>
      <rPr>
        <b/>
        <u/>
        <sz val="11"/>
        <color theme="1"/>
        <rFont val="Arial"/>
        <family val="2"/>
      </rPr>
      <t>direct</t>
    </r>
    <r>
      <rPr>
        <b/>
        <sz val="11"/>
        <color theme="1"/>
        <rFont val="Arial"/>
        <family val="2"/>
      </rPr>
      <t xml:space="preserve"> </t>
    </r>
    <r>
      <rPr>
        <sz val="11"/>
        <color theme="1"/>
        <rFont val="Arial"/>
        <family val="2"/>
      </rPr>
      <t xml:space="preserve">client services should be listed in this section, i.e.. LPHAs, Mental Health Specialists, etc. </t>
    </r>
  </si>
  <si>
    <r>
      <t xml:space="preserve"> </t>
    </r>
    <r>
      <rPr>
        <sz val="11"/>
        <color rgb="FFFF0000"/>
        <rFont val="Arial"/>
        <family val="2"/>
      </rPr>
      <t xml:space="preserve">    </t>
    </r>
    <r>
      <rPr>
        <b/>
        <sz val="11"/>
        <color rgb="FFFF0000"/>
        <rFont val="Arial"/>
        <family val="2"/>
      </rPr>
      <t>Note:</t>
    </r>
    <r>
      <rPr>
        <sz val="11"/>
        <color theme="1"/>
        <rFont val="Arial"/>
        <family val="2"/>
      </rPr>
      <t xml:space="preserve"> Positions listed under this section should not have any associated benefits. If a position is subject to benefits, it should be listed under Salaries and Wages</t>
    </r>
  </si>
  <si>
    <t>Total Salaries, Wages &amp; Benefits</t>
  </si>
  <si>
    <r>
      <t>·</t>
    </r>
    <r>
      <rPr>
        <sz val="7"/>
        <color theme="1"/>
        <rFont val="Times New Roman"/>
        <family val="1"/>
      </rPr>
      <t xml:space="preserve">        </t>
    </r>
    <r>
      <rPr>
        <sz val="11"/>
        <color theme="1"/>
        <rFont val="Arial"/>
        <family val="2"/>
      </rPr>
      <t>The total Salaries, Wages, &amp; Benefits Costs, and the total number of FTEs for the whole program will be automatically calculated.</t>
    </r>
  </si>
  <si>
    <r>
      <t>o </t>
    </r>
    <r>
      <rPr>
        <u/>
        <sz val="11"/>
        <color theme="1"/>
        <rFont val="Arial"/>
        <family val="2"/>
      </rPr>
      <t>Office Expense &amp; Supplies:</t>
    </r>
    <r>
      <rPr>
        <i/>
        <sz val="11"/>
        <color theme="1"/>
        <rFont val="Arial"/>
        <family val="2"/>
      </rPr>
      <t xml:space="preserve"> Paper, pens, pencils, printer ink, tape, staples,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</si>
  <si>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u/>
        <sz val="11"/>
        <color theme="1"/>
        <rFont val="Arial"/>
        <family val="2"/>
      </rPr>
      <t>Utilities:</t>
    </r>
    <r>
      <rPr>
        <i/>
        <sz val="11"/>
        <color theme="1"/>
        <rFont val="Arial"/>
        <family val="2"/>
      </rPr>
      <t xml:space="preserve"> Water, sewage, garbage, cable TV, power heating/cooling by the number of months used. </t>
    </r>
  </si>
  <si>
    <r>
      <t>o</t>
    </r>
    <r>
      <rPr>
        <sz val="7"/>
        <color theme="1"/>
        <rFont val="Times New Roman"/>
        <family val="1"/>
      </rPr>
      <t xml:space="preserve">   </t>
    </r>
    <r>
      <rPr>
        <u/>
        <sz val="11"/>
        <color theme="1"/>
        <rFont val="Arial"/>
        <family val="2"/>
      </rPr>
      <t>Transportation &amp; Travel:</t>
    </r>
    <r>
      <rPr>
        <i/>
        <sz val="11"/>
        <color theme="1"/>
        <rFont val="Arial"/>
        <family val="2"/>
      </rPr>
      <t xml:space="preserve"> Staff mileage, parking, airfare, lodging and meals.</t>
    </r>
  </si>
  <si>
    <r>
      <t>o</t>
    </r>
    <r>
      <rPr>
        <sz val="7"/>
        <rFont val="Times New Roman"/>
        <family val="1"/>
      </rPr>
      <t xml:space="preserve"> </t>
    </r>
    <r>
      <rPr>
        <u/>
        <sz val="7"/>
        <rFont val="Times New Roman"/>
        <family val="1"/>
      </rPr>
      <t xml:space="preserve"> </t>
    </r>
    <r>
      <rPr>
        <u/>
        <sz val="11"/>
        <rFont val="Arial"/>
        <family val="2"/>
      </rPr>
      <t>Insurance:</t>
    </r>
    <r>
      <rPr>
        <b/>
        <i/>
        <sz val="11"/>
        <rFont val="Arial"/>
        <family val="2"/>
      </rPr>
      <t xml:space="preserve"> </t>
    </r>
    <r>
      <rPr>
        <i/>
        <sz val="11"/>
        <rFont val="Arial"/>
        <family val="2"/>
      </rPr>
      <t>Liability, homeowner, fire, rental, vehicle, surety bond.</t>
    </r>
  </si>
  <si>
    <r>
      <t>o</t>
    </r>
    <r>
      <rPr>
        <sz val="7"/>
        <color theme="1"/>
        <rFont val="Times New Roman"/>
        <family val="1"/>
      </rPr>
      <t xml:space="preserve">   </t>
    </r>
    <r>
      <rPr>
        <u/>
        <sz val="11"/>
        <color theme="1"/>
        <rFont val="Arial"/>
        <family val="2"/>
      </rPr>
      <t>Taxes, Assessment, Membership Dues &amp; Licenses</t>
    </r>
    <r>
      <rPr>
        <i/>
        <sz val="11"/>
        <color theme="1"/>
        <rFont val="Arial"/>
        <family val="2"/>
      </rPr>
      <t>: Annual fees, license fees, certification, registrations, use permits, taxes other than payroll</t>
    </r>
  </si>
  <si>
    <r>
      <t>o</t>
    </r>
    <r>
      <rPr>
        <sz val="7"/>
        <color theme="1"/>
        <rFont val="Times New Roman"/>
        <family val="1"/>
      </rPr>
      <t xml:space="preserve">   </t>
    </r>
    <r>
      <rPr>
        <u/>
        <sz val="11"/>
        <color theme="1"/>
        <rFont val="Arial"/>
        <family val="2"/>
      </rPr>
      <t>Interest:</t>
    </r>
    <r>
      <rPr>
        <i/>
        <sz val="11"/>
        <color theme="1"/>
        <rFont val="Arial"/>
        <family val="2"/>
      </rPr>
      <t xml:space="preserve"> Interest payable on applicable bonds, loans, convertible.</t>
    </r>
  </si>
  <si>
    <r>
      <t>o</t>
    </r>
    <r>
      <rPr>
        <sz val="7"/>
        <color theme="1"/>
        <rFont val="Times New Roman"/>
        <family val="1"/>
      </rPr>
      <t xml:space="preserve">   </t>
    </r>
    <r>
      <rPr>
        <u/>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</si>
  <si>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u/>
        <sz val="11"/>
        <color theme="1"/>
        <rFont val="Arial"/>
        <family val="2"/>
      </rPr>
      <t>Rents &amp; Leases</t>
    </r>
  </si>
  <si>
    <r>
      <t>§</t>
    </r>
    <r>
      <rPr>
        <sz val="7"/>
        <color theme="1"/>
        <rFont val="Times New Roman"/>
        <family val="1"/>
      </rPr>
      <t xml:space="preserve">     </t>
    </r>
    <r>
      <rPr>
        <i/>
        <u/>
        <sz val="11"/>
        <color theme="1"/>
        <rFont val="Arial"/>
        <family val="2"/>
      </rPr>
      <t>Structure/Building/Improvement</t>
    </r>
    <r>
      <rPr>
        <i/>
        <sz val="11"/>
        <color theme="1"/>
        <rFont val="Arial"/>
        <family val="2"/>
      </rPr>
      <t xml:space="preserve">: Rent or lease on building and parking, if applicable. Cannot include purchase, down payment or deposit for the purchase of real property. </t>
    </r>
  </si>
  <si>
    <r>
      <t xml:space="preserve">§ </t>
    </r>
    <r>
      <rPr>
        <i/>
        <u/>
        <sz val="11"/>
        <color theme="1"/>
        <rFont val="Arial"/>
        <family val="2"/>
      </rPr>
      <t>Equipment &amp; Vehicles:</t>
    </r>
    <r>
      <rPr>
        <i/>
        <sz val="11"/>
        <color theme="1"/>
        <rFont val="Arial"/>
        <family val="2"/>
      </rPr>
      <t xml:space="preserve"> Only deposits or monthly fees for copiers, faxes, printers or similar office equipment. </t>
    </r>
  </si>
  <si>
    <r>
      <t>o</t>
    </r>
    <r>
      <rPr>
        <sz val="7"/>
        <color theme="1"/>
        <rFont val="Times New Roman"/>
        <family val="1"/>
      </rPr>
      <t xml:space="preserve">   </t>
    </r>
    <r>
      <rPr>
        <u/>
        <sz val="11"/>
        <color theme="1"/>
        <rFont val="Arial"/>
        <family val="2"/>
      </rPr>
      <t>Maintenance</t>
    </r>
  </si>
  <si>
    <r>
      <t xml:space="preserve">§ </t>
    </r>
    <r>
      <rPr>
        <i/>
        <u/>
        <sz val="11"/>
        <color theme="1"/>
        <rFont val="Arial"/>
        <family val="2"/>
      </rPr>
      <t>Structure/Building/Improvements</t>
    </r>
    <r>
      <rPr>
        <i/>
        <sz val="11"/>
        <color theme="1"/>
        <rFont val="Arial"/>
        <family val="2"/>
      </rPr>
      <t>: Paint, pest control, inspections, minor remodeling costs.</t>
    </r>
  </si>
  <si>
    <r>
      <t>§</t>
    </r>
    <r>
      <rPr>
        <sz val="11"/>
        <color theme="1"/>
        <rFont val="Courier New"/>
        <family val="3"/>
      </rPr>
      <t xml:space="preserve">  </t>
    </r>
    <r>
      <rPr>
        <i/>
        <u/>
        <sz val="11"/>
        <color theme="1"/>
        <rFont val="Arial"/>
        <family val="2"/>
      </rPr>
      <t>Equipment &amp; Vehicles</t>
    </r>
    <r>
      <rPr>
        <i/>
        <sz val="11"/>
        <color theme="1"/>
        <rFont val="Arial"/>
        <family val="2"/>
      </rPr>
      <t>: Regular servicing, oil, tires, tune up.</t>
    </r>
  </si>
  <si>
    <r>
      <t>o</t>
    </r>
    <r>
      <rPr>
        <sz val="11"/>
        <color theme="1"/>
        <rFont val="Times New Roman"/>
        <family val="1"/>
      </rPr>
      <t xml:space="preserve">  </t>
    </r>
    <r>
      <rPr>
        <u/>
        <sz val="11"/>
        <color theme="1"/>
        <rFont val="Arial"/>
        <family val="2"/>
      </rPr>
      <t>Depreciation</t>
    </r>
    <r>
      <rPr>
        <sz val="11"/>
        <color theme="1"/>
        <rFont val="Arial"/>
        <family val="2"/>
      </rPr>
      <t xml:space="preserve">: </t>
    </r>
    <r>
      <rPr>
        <i/>
        <sz val="11"/>
        <color theme="1"/>
        <rFont val="Arial"/>
        <family val="2"/>
      </rPr>
      <t xml:space="preserve">Depreciation expense of program's assets calculated using a depreciation method allowed by U.S. Generally Accepted Accounting Principles (GAAP). </t>
    </r>
  </si>
  <si>
    <r>
      <t>o</t>
    </r>
    <r>
      <rPr>
        <sz val="7"/>
        <color theme="1"/>
        <rFont val="Times New Roman"/>
        <family val="1"/>
      </rPr>
      <t xml:space="preserve">   </t>
    </r>
    <r>
      <rPr>
        <u/>
        <sz val="11"/>
        <color theme="1"/>
        <rFont val="Arial"/>
        <family val="2"/>
      </rPr>
      <t>Professional &amp; Specialized Services</t>
    </r>
    <r>
      <rPr>
        <sz val="11"/>
        <color theme="1"/>
        <rFont val="Arial"/>
        <family val="2"/>
      </rPr>
      <t>:</t>
    </r>
  </si>
  <si>
    <r>
      <t>§</t>
    </r>
    <r>
      <rPr>
        <i/>
        <sz val="7"/>
        <color theme="1"/>
        <rFont val="Times New Roman"/>
        <family val="1"/>
      </rPr>
      <t xml:space="preserve">  </t>
    </r>
    <r>
      <rPr>
        <i/>
        <u/>
        <sz val="11"/>
        <color theme="1"/>
        <rFont val="Arial"/>
        <family val="2"/>
      </rPr>
      <t>Legal &amp; Accounting:</t>
    </r>
    <r>
      <rPr>
        <i/>
        <sz val="11"/>
        <color theme="1"/>
        <rFont val="Arial"/>
        <family val="2"/>
      </rPr>
      <t xml:space="preserve"> Outsourced Legal, Fiscal, Payroll, and/or Auditing services</t>
    </r>
  </si>
  <si>
    <r>
      <t>§</t>
    </r>
    <r>
      <rPr>
        <i/>
        <sz val="7"/>
        <color theme="1"/>
        <rFont val="Times New Roman"/>
        <family val="1"/>
      </rPr>
      <t xml:space="preserve">  </t>
    </r>
    <r>
      <rPr>
        <i/>
        <u/>
        <sz val="11"/>
        <color theme="1"/>
        <rFont val="Arial"/>
        <family val="2"/>
      </rPr>
      <t>Data Processing</t>
    </r>
    <r>
      <rPr>
        <i/>
        <sz val="11"/>
        <color theme="1"/>
        <rFont val="Arial"/>
        <family val="2"/>
      </rPr>
      <t>: Outsourced data entry, billing, QA</t>
    </r>
  </si>
  <si>
    <r>
      <t>§</t>
    </r>
    <r>
      <rPr>
        <sz val="7"/>
        <color theme="1"/>
        <rFont val="Times New Roman"/>
        <family val="1"/>
      </rPr>
      <t xml:space="preserve">    </t>
    </r>
    <r>
      <rPr>
        <i/>
        <u/>
        <sz val="11"/>
        <color theme="1"/>
        <rFont val="Arial"/>
        <family val="2"/>
      </rPr>
      <t>Other</t>
    </r>
    <r>
      <rPr>
        <sz val="11"/>
        <color theme="1"/>
        <rFont val="Arial"/>
        <family val="2"/>
      </rPr>
      <t>:</t>
    </r>
    <r>
      <rPr>
        <b/>
        <sz val="11"/>
        <color theme="1"/>
        <rFont val="Arial"/>
        <family val="2"/>
      </rPr>
      <t xml:space="preserve"> </t>
    </r>
    <r>
      <rPr>
        <i/>
        <sz val="11"/>
        <color theme="1"/>
        <rFont val="Arial"/>
        <family val="2"/>
      </rPr>
      <t xml:space="preserve">Consultants, Contracted labor (1099 contractors providing indirect services) </t>
    </r>
  </si>
  <si>
    <r>
      <t>·</t>
    </r>
    <r>
      <rPr>
        <sz val="7"/>
        <color theme="1"/>
        <rFont val="Times New Roman"/>
        <family val="1"/>
      </rPr>
      <t>      </t>
    </r>
    <r>
      <rPr>
        <sz val="11"/>
        <color theme="1"/>
        <rFont val="Arial"/>
        <family val="2"/>
      </rPr>
      <t xml:space="preserve">Additional space is provided for other expenses not already listed. However, please try to use the listed categories as much as possible.  </t>
    </r>
  </si>
  <si>
    <t>Note:</t>
  </si>
  <si>
    <r>
      <rPr>
        <sz val="11"/>
        <color theme="1"/>
        <rFont val="Symbol"/>
        <family val="1"/>
        <charset val="2"/>
      </rPr>
      <t xml:space="preserve">· </t>
    </r>
    <r>
      <rPr>
        <sz val="11"/>
        <color theme="1"/>
        <rFont val="Arial"/>
        <family val="2"/>
      </rPr>
      <t>Units of service will be automatically derived based on the productivity input (B%) for each staff position. The total units of services will auto-populate by modality of service as follows:</t>
    </r>
  </si>
  <si>
    <r>
      <rPr>
        <u/>
        <sz val="11"/>
        <color theme="1"/>
        <rFont val="Arial"/>
        <family val="2"/>
      </rPr>
      <t>Crisis Intervention*</t>
    </r>
    <r>
      <rPr>
        <sz val="11"/>
        <color theme="1"/>
        <rFont val="Arial"/>
        <family val="2"/>
      </rPr>
      <t>:  1</t>
    </r>
  </si>
  <si>
    <t xml:space="preserve"> * This is an unplanned service that cannot be budgeted/estimated. The budget form has 1 unit as a placeholder to indicate that the program has the ability to provide crisis intervention. </t>
  </si>
  <si>
    <r>
      <t>·</t>
    </r>
    <r>
      <rPr>
        <sz val="7"/>
        <color theme="1"/>
        <rFont val="Times New Roman"/>
        <family val="1"/>
      </rPr>
      <t xml:space="preserve">        </t>
    </r>
    <r>
      <rPr>
        <sz val="11"/>
        <color theme="1"/>
        <rFont val="Arial"/>
        <family val="2"/>
      </rPr>
      <t xml:space="preserve">Bidders must complete the Admin Expense Detail tab to itemize and describe, in detail, including the methodology for cost allocation (if applicable), all administrative expenses. </t>
    </r>
  </si>
  <si>
    <t>Outpatient</t>
  </si>
  <si>
    <t>Linked to Admin Expense Detail Tab</t>
  </si>
  <si>
    <t>III. ADMINISTRATIVE EXPENSES (ALLOCATED / INDIRECT)</t>
  </si>
  <si>
    <t>IV. REVENUE</t>
  </si>
  <si>
    <t>V. UNITS OF SERVICE &amp; RATES</t>
  </si>
  <si>
    <r>
      <t xml:space="preserve">·    </t>
    </r>
    <r>
      <rPr>
        <sz val="11"/>
        <color theme="1"/>
        <rFont val="Arial"/>
        <family val="2"/>
      </rPr>
      <t>Save and submit the electronic version of the budget in</t>
    </r>
    <r>
      <rPr>
        <sz val="11"/>
        <rFont val="Arial"/>
        <family val="2"/>
      </rPr>
      <t xml:space="preserve"> </t>
    </r>
    <r>
      <rPr>
        <u/>
        <sz val="11"/>
        <rFont val="Arial"/>
        <family val="2"/>
      </rPr>
      <t>Excel.</t>
    </r>
  </si>
  <si>
    <t>B-1 FUNDED PROGRAM BUDGET</t>
  </si>
  <si>
    <r>
      <t>·</t>
    </r>
    <r>
      <rPr>
        <sz val="7"/>
        <color theme="1"/>
        <rFont val="Times New Roman"/>
        <family val="1"/>
      </rPr>
      <t xml:space="preserve">        </t>
    </r>
    <r>
      <rPr>
        <sz val="11"/>
        <color theme="1"/>
        <rFont val="Arial"/>
        <family val="2"/>
      </rPr>
      <t xml:space="preserve">Line item definitions are included in </t>
    </r>
    <r>
      <rPr>
        <i/>
        <sz val="11"/>
        <color theme="1"/>
        <rFont val="Arial"/>
        <family val="2"/>
      </rPr>
      <t>Italics</t>
    </r>
    <r>
      <rPr>
        <sz val="11"/>
        <color theme="1"/>
        <rFont val="Arial"/>
        <family val="2"/>
      </rPr>
      <t xml:space="preserve"> below.</t>
    </r>
  </si>
  <si>
    <r>
      <t>Use the</t>
    </r>
    <r>
      <rPr>
        <b/>
        <i/>
        <sz val="11"/>
        <color rgb="FF000000"/>
        <rFont val="Arial"/>
        <family val="2"/>
      </rPr>
      <t xml:space="preserve"> BUDGET WORKBOOK INSTRUCTIONS </t>
    </r>
    <r>
      <rPr>
        <b/>
        <i/>
        <sz val="11"/>
        <color theme="1"/>
        <rFont val="Arial"/>
        <family val="2"/>
      </rPr>
      <t>to complete and submit an EXHIBIT B-1:</t>
    </r>
  </si>
  <si>
    <t>III. ADMINISTRATIVE EXPENSES (Admin Expense Detail Tab)</t>
  </si>
  <si>
    <r>
      <t>PLEASE ENTER WHOLE DOLLARS</t>
    </r>
    <r>
      <rPr>
        <b/>
        <sz val="18"/>
        <color rgb="FFFF0000"/>
        <rFont val="Arial"/>
        <family val="2"/>
      </rPr>
      <t xml:space="preserve"> ONLY</t>
    </r>
  </si>
  <si>
    <r>
      <t xml:space="preserve">Program Type:
</t>
    </r>
    <r>
      <rPr>
        <b/>
        <sz val="16"/>
        <color rgb="FF0000FF"/>
        <rFont val="Arial"/>
        <family val="2"/>
      </rPr>
      <t>Outpatient</t>
    </r>
  </si>
  <si>
    <r>
      <t xml:space="preserve">Program Type:
</t>
    </r>
    <r>
      <rPr>
        <b/>
        <sz val="16"/>
        <color rgb="FF0000FF"/>
        <rFont val="Arial"/>
        <family val="2"/>
      </rPr>
      <t>MHSA Client Support Services</t>
    </r>
  </si>
  <si>
    <t xml:space="preserve">TOTAL Maximum Annual Allocation </t>
  </si>
  <si>
    <t>Maximum:</t>
  </si>
  <si>
    <r>
      <rPr>
        <sz val="11"/>
        <color theme="1"/>
        <rFont val="Courier New"/>
        <family val="3"/>
      </rPr>
      <t>o</t>
    </r>
    <r>
      <rPr>
        <sz val="11"/>
        <color theme="1"/>
        <rFont val="Arial"/>
        <family val="2"/>
      </rPr>
      <t>  </t>
    </r>
    <r>
      <rPr>
        <b/>
        <sz val="11"/>
        <color theme="1"/>
        <rFont val="Arial"/>
        <family val="2"/>
      </rPr>
      <t xml:space="preserve"> Billable percentage (B%): </t>
    </r>
    <r>
      <rPr>
        <sz val="11"/>
        <color theme="1"/>
        <rFont val="Arial"/>
        <family val="2"/>
      </rPr>
      <t>Enter the percentage of billable hours (i.e. direct services) for direct service staff. The units will auto-calculate in</t>
    </r>
    <r>
      <rPr>
        <b/>
        <sz val="11"/>
        <color theme="1"/>
        <rFont val="Arial"/>
        <family val="2"/>
      </rPr>
      <t xml:space="preserve"> </t>
    </r>
    <r>
      <rPr>
        <b/>
        <sz val="11"/>
        <color rgb="FF0000FF"/>
        <rFont val="Arial"/>
        <family val="2"/>
      </rPr>
      <t>column H</t>
    </r>
    <r>
      <rPr>
        <b/>
        <sz val="11"/>
        <color theme="1"/>
        <rFont val="Arial"/>
        <family val="2"/>
      </rPr>
      <t xml:space="preserve"> </t>
    </r>
    <r>
      <rPr>
        <sz val="11"/>
        <color theme="1"/>
        <rFont val="Arial"/>
        <family val="2"/>
      </rPr>
      <t>based on the following formula:</t>
    </r>
  </si>
  <si>
    <r>
      <rPr>
        <sz val="10"/>
        <color rgb="FF0000FF"/>
        <rFont val="Arial"/>
        <family val="2"/>
      </rPr>
      <t xml:space="preserve">  </t>
    </r>
    <r>
      <rPr>
        <u/>
        <sz val="10"/>
        <color rgb="FFFF0000"/>
        <rFont val="Arial"/>
        <family val="2"/>
      </rPr>
      <t>Example:</t>
    </r>
    <r>
      <rPr>
        <sz val="10"/>
        <color theme="1"/>
        <rFont val="Arial"/>
        <family val="2"/>
      </rPr>
      <t xml:space="preserve"> If a person works 20 hours a week in a project, this would be 50% FTE or .50 FTE.  If a person works 37.5 hours per week, this would equal .94 FTE </t>
    </r>
  </si>
  <si>
    <r>
      <t>·</t>
    </r>
    <r>
      <rPr>
        <sz val="7"/>
        <color theme="1"/>
        <rFont val="Times New Roman"/>
        <family val="1"/>
      </rPr>
      <t xml:space="preserve">      </t>
    </r>
    <r>
      <rPr>
        <sz val="11"/>
        <color theme="1"/>
        <rFont val="Arial"/>
        <family val="2"/>
      </rPr>
      <t xml:space="preserve">For each position/title use the generic staff titles listed before adding under ‘Other’. </t>
    </r>
  </si>
  <si>
    <r>
      <rPr>
        <sz val="11"/>
        <color theme="1"/>
        <rFont val="Courier New"/>
        <family val="3"/>
      </rPr>
      <t>o </t>
    </r>
    <r>
      <rPr>
        <sz val="11"/>
        <color theme="1"/>
        <rFont val="Arial"/>
        <family val="2"/>
      </rPr>
      <t> </t>
    </r>
    <r>
      <rPr>
        <b/>
        <sz val="11"/>
        <color theme="1"/>
        <rFont val="Arial"/>
        <family val="2"/>
      </rPr>
      <t xml:space="preserve"> FTE:</t>
    </r>
    <r>
      <rPr>
        <sz val="11"/>
        <color theme="1"/>
        <rFont val="Arial"/>
        <family val="2"/>
      </rPr>
      <t xml:space="preserve"> Enter the percentage of Full-Time Equivalent based on a 40 hour work week for each job position in the FTE columns (</t>
    </r>
    <r>
      <rPr>
        <b/>
        <sz val="11"/>
        <color rgb="FF0000FF"/>
        <rFont val="Arial"/>
        <family val="2"/>
      </rPr>
      <t>columns F and J</t>
    </r>
    <r>
      <rPr>
        <sz val="11"/>
        <color theme="1"/>
        <rFont val="Arial"/>
        <family val="2"/>
      </rPr>
      <t xml:space="preserve">). </t>
    </r>
  </si>
  <si>
    <r>
      <rPr>
        <b/>
        <sz val="16"/>
        <rFont val="Arial"/>
        <family val="2"/>
      </rPr>
      <t xml:space="preserve">Reimbursement: </t>
    </r>
    <r>
      <rPr>
        <b/>
        <sz val="16"/>
        <color rgb="FF0000FF"/>
        <rFont val="Arial"/>
        <family val="2"/>
      </rPr>
      <t>Provisional Rate</t>
    </r>
  </si>
  <si>
    <r>
      <rPr>
        <b/>
        <sz val="16"/>
        <rFont val="Arial"/>
        <family val="2"/>
      </rPr>
      <t xml:space="preserve">Reimbursement: </t>
    </r>
    <r>
      <rPr>
        <b/>
        <sz val="16"/>
        <color rgb="FF0000FF"/>
        <rFont val="Arial"/>
        <family val="2"/>
      </rPr>
      <t>Actual Cost</t>
    </r>
  </si>
  <si>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</si>
  <si>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r>
      <t>·</t>
    </r>
    <r>
      <rPr>
        <sz val="7"/>
        <color theme="1"/>
        <rFont val="Times New Roman"/>
        <family val="1"/>
      </rPr>
      <t xml:space="preserve">        </t>
    </r>
    <r>
      <rPr>
        <sz val="11"/>
        <color theme="1"/>
        <rFont val="Arial"/>
        <family val="2"/>
      </rPr>
      <t xml:space="preserve">Only fill in the areas highlighted in </t>
    </r>
    <r>
      <rPr>
        <b/>
        <sz val="11"/>
        <color theme="1"/>
        <rFont val="Arial"/>
        <family val="2"/>
      </rPr>
      <t>yellow</t>
    </r>
    <r>
      <rPr>
        <sz val="11"/>
        <color theme="1"/>
        <rFont val="Arial"/>
        <family val="2"/>
      </rPr>
      <t xml:space="preserve"> in each budget workbook</t>
    </r>
  </si>
  <si>
    <t>Other: specify</t>
  </si>
  <si>
    <t>Professional &amp; Specialized Services:</t>
  </si>
  <si>
    <t>Rent &amp; Leases:</t>
  </si>
  <si>
    <t>Maintenance:</t>
  </si>
  <si>
    <t>Depreciation:</t>
  </si>
  <si>
    <r>
      <t>b.</t>
    </r>
    <r>
      <rPr>
        <b/>
        <i/>
        <sz val="7"/>
        <color theme="1"/>
        <rFont val="Times New Roman"/>
        <family val="1"/>
      </rPr>
      <t xml:space="preserve">     </t>
    </r>
    <r>
      <rPr>
        <b/>
        <i/>
        <sz val="11"/>
        <color rgb="FF000000"/>
        <rFont val="Arial"/>
        <family val="2"/>
      </rPr>
      <t xml:space="preserve">Complete and submit one BUDGET WORKBOOK </t>
    </r>
    <r>
      <rPr>
        <b/>
        <i/>
        <sz val="11"/>
        <rFont val="Arial"/>
        <family val="2"/>
      </rPr>
      <t>(saved in MS Excel).</t>
    </r>
  </si>
  <si>
    <r>
      <t xml:space="preserve">Note : Do </t>
    </r>
    <r>
      <rPr>
        <b/>
        <sz val="11"/>
        <color theme="1"/>
        <rFont val="Arial"/>
        <family val="2"/>
      </rPr>
      <t xml:space="preserve">NOT </t>
    </r>
    <r>
      <rPr>
        <sz val="11"/>
        <color theme="1"/>
        <rFont val="Arial"/>
        <family val="2"/>
      </rPr>
      <t xml:space="preserve">factor paid time off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b/>
        <sz val="11"/>
        <color theme="1"/>
        <rFont val="Arial"/>
        <family val="2"/>
      </rPr>
      <t>NOT</t>
    </r>
    <r>
      <rPr>
        <sz val="11"/>
        <color theme="1"/>
        <rFont val="Arial"/>
        <family val="2"/>
      </rPr>
      <t xml:space="preserve"> include PTO or other leave. </t>
    </r>
  </si>
  <si>
    <r>
      <t>·</t>
    </r>
    <r>
      <rPr>
        <sz val="7"/>
        <color theme="1"/>
        <rFont val="Times New Roman"/>
        <family val="1"/>
      </rPr>
      <t xml:space="preserve">        </t>
    </r>
    <r>
      <rPr>
        <sz val="11"/>
        <color theme="1"/>
        <rFont val="Arial"/>
        <family val="2"/>
      </rPr>
      <t xml:space="preserve">The total on the Admin Expense Detail tab is linked to the Funded Program Budget tab. For this reason, Administrative staff should either be listed in the Salaries &amp; Wages section of the Funded Program Budget tab </t>
    </r>
    <r>
      <rPr>
        <b/>
        <sz val="11"/>
        <color theme="1"/>
        <rFont val="Arial"/>
        <family val="2"/>
      </rPr>
      <t>OR</t>
    </r>
    <r>
      <rPr>
        <sz val="11"/>
        <color theme="1"/>
        <rFont val="Arial"/>
        <family val="2"/>
      </rPr>
      <t xml:space="preserve"> listed on the Admin Expense Detail tab. Do</t>
    </r>
    <r>
      <rPr>
        <b/>
        <sz val="11"/>
        <color theme="1"/>
        <rFont val="Arial"/>
        <family val="2"/>
      </rPr>
      <t xml:space="preserve"> NOT</t>
    </r>
    <r>
      <rPr>
        <sz val="11"/>
        <color theme="1"/>
        <rFont val="Arial"/>
        <family val="2"/>
      </rPr>
      <t xml:space="preserve"> duplicate these expenses on both the budget and the Admin Expense Detail tabs.</t>
    </r>
  </si>
  <si>
    <r>
      <t>·</t>
    </r>
    <r>
      <rPr>
        <sz val="7"/>
        <color theme="1"/>
        <rFont val="Times New Roman"/>
        <family val="1"/>
      </rPr>
      <t xml:space="preserve">        </t>
    </r>
    <r>
      <rPr>
        <sz val="11"/>
        <color theme="1"/>
        <rFont val="Arial"/>
        <family val="2"/>
      </rPr>
      <t>Complete Tabs  'B-1 Funded Program Budget' and  'Admin Expense Detail'.</t>
    </r>
  </si>
  <si>
    <t>Direct Service (√)</t>
  </si>
  <si>
    <t xml:space="preserve">Administrative Employees (Direct Assigned) </t>
  </si>
  <si>
    <t>Enter Bidder Name</t>
  </si>
  <si>
    <t>Annual Cost</t>
  </si>
  <si>
    <t>12 months</t>
  </si>
  <si>
    <t>Amount</t>
  </si>
  <si>
    <t>Bidder's Name</t>
  </si>
  <si>
    <r>
      <t>·</t>
    </r>
    <r>
      <rPr>
        <sz val="7"/>
        <color theme="1"/>
        <rFont val="Times New Roman"/>
        <family val="1"/>
      </rPr>
      <t xml:space="preserve">       </t>
    </r>
    <r>
      <rPr>
        <sz val="11"/>
        <color theme="1"/>
        <rFont val="Arial"/>
        <family val="2"/>
      </rPr>
      <t xml:space="preserve">Ensure that staff listed in this section are the bidder's employees. If staff are independent contractors and not the bidder's employees, include these positions under the MH Professional Contracted Services section </t>
    </r>
    <r>
      <rPr>
        <b/>
        <sz val="11"/>
        <color rgb="FF0000FF"/>
        <rFont val="Arial"/>
        <family val="2"/>
      </rPr>
      <t xml:space="preserve">(lines 33-37 </t>
    </r>
    <r>
      <rPr>
        <sz val="11"/>
        <color theme="1"/>
        <rFont val="Arial"/>
        <family val="2"/>
      </rPr>
      <t xml:space="preserve">of the Budget). </t>
    </r>
  </si>
  <si>
    <t>Enter %</t>
  </si>
  <si>
    <r>
      <t>·</t>
    </r>
    <r>
      <rPr>
        <sz val="7"/>
        <color theme="1"/>
        <rFont val="Times New Roman"/>
        <family val="1"/>
      </rPr>
      <t xml:space="preserve">        </t>
    </r>
    <r>
      <rPr>
        <sz val="11"/>
        <color theme="1"/>
        <rFont val="Arial"/>
        <family val="2"/>
      </rPr>
      <t xml:space="preserve">Enter the percentage allocated for employee benefits and taxes in </t>
    </r>
    <r>
      <rPr>
        <b/>
        <sz val="11"/>
        <color rgb="FF0000FF"/>
        <rFont val="Arial"/>
        <family val="2"/>
      </rPr>
      <t>cells H28 &amp; J28</t>
    </r>
    <r>
      <rPr>
        <b/>
        <sz val="11"/>
        <color theme="1"/>
        <rFont val="Arial"/>
        <family val="2"/>
      </rPr>
      <t>,</t>
    </r>
    <r>
      <rPr>
        <sz val="11"/>
        <color theme="1"/>
        <rFont val="Arial"/>
        <family val="2"/>
      </rPr>
      <t xml:space="preserve"> total benefits costs will auto-calculate </t>
    </r>
  </si>
  <si>
    <t>Total FTE</t>
  </si>
  <si>
    <t>Total Salary Cost</t>
  </si>
  <si>
    <t>Average Annualized Salary</t>
  </si>
  <si>
    <t>Direct FTE Subtotal</t>
  </si>
  <si>
    <t>Indirect FTE Subtotal</t>
  </si>
  <si>
    <r>
      <t>·</t>
    </r>
    <r>
      <rPr>
        <sz val="7"/>
        <color theme="1"/>
        <rFont val="Times New Roman"/>
        <family val="1"/>
      </rPr>
      <t>  </t>
    </r>
    <r>
      <rPr>
        <sz val="11"/>
        <color theme="1"/>
        <rFont val="Arial"/>
        <family val="2"/>
      </rPr>
      <t xml:space="preserve">  For each required staff position, enter: the number of FTEs based on a 40-hour work week, the billable percentage, and the total annual salary costs. The average annualized salary will auto-calculate in </t>
    </r>
    <r>
      <rPr>
        <b/>
        <sz val="11"/>
        <color rgb="FF0000FF"/>
        <rFont val="Arial"/>
        <family val="2"/>
      </rPr>
      <t>column C</t>
    </r>
    <r>
      <rPr>
        <sz val="11"/>
        <color theme="1"/>
        <rFont val="Arial"/>
        <family val="2"/>
      </rPr>
      <t>.</t>
    </r>
  </si>
  <si>
    <r>
      <t xml:space="preserve">· </t>
    </r>
    <r>
      <rPr>
        <sz val="11"/>
        <color theme="1"/>
        <rFont val="Arial"/>
        <family val="2"/>
      </rPr>
      <t>Include any revenue that will support the proposed program.</t>
    </r>
  </si>
  <si>
    <t>MHSA Client Support Services</t>
  </si>
  <si>
    <r>
      <t>·</t>
    </r>
    <r>
      <rPr>
        <sz val="7"/>
        <color theme="1"/>
        <rFont val="Times New Roman"/>
        <family val="1"/>
      </rPr>
      <t xml:space="preserve">        </t>
    </r>
    <r>
      <rPr>
        <sz val="11"/>
        <color theme="1"/>
        <rFont val="Arial"/>
        <family val="2"/>
      </rPr>
      <t>Operating Expenses are costs associated with service delivery; these are costs of daily activities that are separate from administrative activities (e.g. supplies, rent). Operations expenses can be direct, i.e. easily connected/traceable to the program, (e.g. medical equipment and supplies) or allocated,.i.e.. overhead costs that are needed for the program's day-to-day operations (e.g. utilities).  The following are examples of the allocated/indirect operational costs:</t>
    </r>
  </si>
  <si>
    <r>
      <t>o</t>
    </r>
    <r>
      <rPr>
        <sz val="7"/>
        <color theme="1"/>
        <rFont val="Times New Roman"/>
        <family val="1"/>
      </rPr>
      <t xml:space="preserve">   </t>
    </r>
    <r>
      <rPr>
        <u/>
        <sz val="11"/>
        <color theme="1"/>
        <rFont val="Arial"/>
        <family val="2"/>
      </rPr>
      <t>Communications</t>
    </r>
    <r>
      <rPr>
        <sz val="11"/>
        <color theme="1"/>
        <rFont val="Arial"/>
        <family val="2"/>
      </rPr>
      <t xml:space="preserve">: </t>
    </r>
    <r>
      <rPr>
        <i/>
        <sz val="11"/>
        <color theme="1"/>
        <rFont val="Arial"/>
        <family val="2"/>
      </rPr>
      <t>Monthly service plans for landline &amp; cell phones, pagers, monthly internet access fees, telecommunication device for the deaf (TDD) Equipment</t>
    </r>
  </si>
  <si>
    <t>SBBH School</t>
  </si>
  <si>
    <t>Select School Site</t>
  </si>
  <si>
    <r>
      <t>NOTE:</t>
    </r>
    <r>
      <rPr>
        <b/>
        <sz val="11"/>
        <rFont val="Arial"/>
        <family val="2"/>
      </rPr>
      <t xml:space="preserve"> </t>
    </r>
    <r>
      <rPr>
        <sz val="11"/>
        <rFont val="Arial"/>
        <family val="2"/>
      </rPr>
      <t>The resulting rates will constitute the final rates that will be included in the awarded Contractor's contract.</t>
    </r>
    <r>
      <rPr>
        <sz val="11"/>
        <color rgb="FFFF0000"/>
        <rFont val="Arial"/>
        <family val="2"/>
      </rPr>
      <t xml:space="preserve"> </t>
    </r>
    <r>
      <rPr>
        <sz val="11"/>
        <rFont val="Arial"/>
        <family val="2"/>
      </rPr>
      <t>The awarded Contractor</t>
    </r>
    <r>
      <rPr>
        <sz val="11"/>
        <color rgb="FFFF0000"/>
        <rFont val="Arial"/>
        <family val="2"/>
      </rPr>
      <t xml:space="preserve"> </t>
    </r>
    <r>
      <rPr>
        <b/>
        <sz val="11"/>
        <color rgb="FFFF0000"/>
        <rFont val="Arial"/>
        <family val="2"/>
      </rPr>
      <t>CANNOT</t>
    </r>
    <r>
      <rPr>
        <sz val="11"/>
        <color rgb="FFFF0000"/>
        <rFont val="Arial"/>
        <family val="2"/>
      </rPr>
      <t xml:space="preserve"> </t>
    </r>
    <r>
      <rPr>
        <sz val="11"/>
        <rFont val="Arial"/>
        <family val="2"/>
      </rPr>
      <t xml:space="preserve">negotiate different rates during contract finalization. </t>
    </r>
  </si>
  <si>
    <r>
      <rPr>
        <u/>
        <sz val="11"/>
        <color theme="1"/>
        <rFont val="Arial"/>
        <family val="2"/>
      </rPr>
      <t>Mental Health Services</t>
    </r>
    <r>
      <rPr>
        <sz val="11"/>
        <color theme="1"/>
        <rFont val="Arial"/>
        <family val="2"/>
      </rPr>
      <t xml:space="preserve"> = </t>
    </r>
    <r>
      <rPr>
        <b/>
        <sz val="11"/>
        <color rgb="FF0000FF"/>
        <rFont val="Arial"/>
        <family val="2"/>
      </rPr>
      <t xml:space="preserve"> 80%</t>
    </r>
    <r>
      <rPr>
        <sz val="11"/>
        <color theme="1"/>
        <rFont val="Arial"/>
        <family val="2"/>
      </rPr>
      <t xml:space="preserve"> of the direct service units.</t>
    </r>
  </si>
  <si>
    <r>
      <rPr>
        <u/>
        <sz val="11"/>
        <color theme="1"/>
        <rFont val="Arial"/>
        <family val="2"/>
      </rPr>
      <t xml:space="preserve">Case Management </t>
    </r>
    <r>
      <rPr>
        <sz val="11"/>
        <color theme="1"/>
        <rFont val="Arial"/>
        <family val="2"/>
      </rPr>
      <t xml:space="preserve">= </t>
    </r>
    <r>
      <rPr>
        <b/>
        <sz val="11"/>
        <color rgb="FF0000FF"/>
        <rFont val="Arial"/>
        <family val="2"/>
      </rPr>
      <t>20%</t>
    </r>
    <r>
      <rPr>
        <sz val="11"/>
        <color theme="1"/>
        <rFont val="Arial"/>
        <family val="2"/>
      </rPr>
      <t xml:space="preserve"> of the direct service units.</t>
    </r>
  </si>
  <si>
    <r>
      <t>·</t>
    </r>
    <r>
      <rPr>
        <sz val="7"/>
        <color theme="1"/>
        <rFont val="Times New Roman"/>
        <family val="1"/>
      </rPr>
      <t xml:space="preserve">        </t>
    </r>
    <r>
      <rPr>
        <sz val="11"/>
        <color theme="1"/>
        <rFont val="Arial"/>
        <family val="2"/>
      </rPr>
      <t>This program will be reimbursed on a rate basis for the Medi-Cal billable services.</t>
    </r>
  </si>
  <si>
    <t>Alameda Charter School Program</t>
  </si>
  <si>
    <t>Aspire Charter School Program</t>
  </si>
  <si>
    <t>Lighthouse Charter School Program</t>
  </si>
  <si>
    <t>Education for Change TK-8th Grades Program</t>
  </si>
  <si>
    <t>Education for Change K-5th Grades Program</t>
  </si>
  <si>
    <t>OUSD North and Central Elementary Program</t>
  </si>
  <si>
    <t>OUSD Maddison Park Program</t>
  </si>
  <si>
    <t>County Contract Maximum Rate (CCMR) as of 6/1/2022</t>
  </si>
  <si>
    <t>OUSD East Region Elementary Group 1 Program</t>
  </si>
  <si>
    <t>OUSD East Region Group 2 Program</t>
  </si>
  <si>
    <r>
      <t>·</t>
    </r>
    <r>
      <rPr>
        <sz val="7"/>
        <color theme="1"/>
        <rFont val="Times New Roman"/>
        <family val="1"/>
      </rPr>
      <t xml:space="preserve">        </t>
    </r>
    <r>
      <rPr>
        <sz val="11"/>
        <color theme="1"/>
        <rFont val="Arial"/>
        <family val="2"/>
      </rPr>
      <t xml:space="preserve">Annualized program budget requests cannot exceed the maximum allocations below:
</t>
    </r>
    <r>
      <rPr>
        <i/>
        <sz val="11"/>
        <color theme="1"/>
        <rFont val="Arial"/>
        <family val="2"/>
      </rPr>
      <t xml:space="preserve">Category 1: Charter School Programs
</t>
    </r>
    <r>
      <rPr>
        <sz val="11"/>
        <color theme="1"/>
        <rFont val="Arial"/>
        <family val="2"/>
      </rPr>
      <t xml:space="preserve">Alameda Charter School Program: </t>
    </r>
    <r>
      <rPr>
        <b/>
        <sz val="11"/>
        <color theme="4"/>
        <rFont val="Arial"/>
        <family val="2"/>
      </rPr>
      <t>$200,000</t>
    </r>
    <r>
      <rPr>
        <sz val="11"/>
        <color theme="1"/>
        <rFont val="Arial"/>
        <family val="2"/>
      </rPr>
      <t xml:space="preserve">
Aspire Charter School Program: </t>
    </r>
    <r>
      <rPr>
        <b/>
        <sz val="11"/>
        <color theme="4"/>
        <rFont val="Arial"/>
        <family val="2"/>
      </rPr>
      <t>$200,000</t>
    </r>
    <r>
      <rPr>
        <sz val="11"/>
        <color theme="1"/>
        <rFont val="Arial"/>
        <family val="2"/>
      </rPr>
      <t xml:space="preserve">
Lighthouse Charter School Program: </t>
    </r>
    <r>
      <rPr>
        <b/>
        <sz val="11"/>
        <color theme="4"/>
        <rFont val="Arial"/>
        <family val="2"/>
      </rPr>
      <t>$400,000</t>
    </r>
    <r>
      <rPr>
        <sz val="11"/>
        <color theme="1"/>
        <rFont val="Arial"/>
        <family val="2"/>
      </rPr>
      <t xml:space="preserve">
Education for Change TK-8th Grades Program: </t>
    </r>
    <r>
      <rPr>
        <b/>
        <sz val="11"/>
        <color theme="4"/>
        <rFont val="Arial"/>
        <family val="2"/>
      </rPr>
      <t>$400,000</t>
    </r>
    <r>
      <rPr>
        <sz val="11"/>
        <color theme="1"/>
        <rFont val="Arial"/>
        <family val="2"/>
      </rPr>
      <t xml:space="preserve">
Education for Change K-5th Grades Program: </t>
    </r>
    <r>
      <rPr>
        <b/>
        <sz val="11"/>
        <color theme="4"/>
        <rFont val="Arial"/>
        <family val="2"/>
      </rPr>
      <t>$400,000</t>
    </r>
    <r>
      <rPr>
        <sz val="11"/>
        <color theme="1"/>
        <rFont val="Arial"/>
        <family val="2"/>
      </rPr>
      <t xml:space="preserve">
</t>
    </r>
    <r>
      <rPr>
        <i/>
        <sz val="11"/>
        <color theme="1"/>
        <rFont val="Arial"/>
        <family val="2"/>
      </rPr>
      <t>Category 2: OUSD Programs</t>
    </r>
    <r>
      <rPr>
        <sz val="11"/>
        <color theme="1"/>
        <rFont val="Arial"/>
        <family val="2"/>
      </rPr>
      <t xml:space="preserve">
OUSD North and Central Elementary Program: </t>
    </r>
    <r>
      <rPr>
        <b/>
        <sz val="11"/>
        <color theme="4"/>
        <rFont val="Arial"/>
        <family val="2"/>
      </rPr>
      <t>$725,000</t>
    </r>
    <r>
      <rPr>
        <sz val="11"/>
        <color theme="1"/>
        <rFont val="Arial"/>
        <family val="2"/>
      </rPr>
      <t xml:space="preserve">
OUSD East Region Elementary Group 1 Program: </t>
    </r>
    <r>
      <rPr>
        <b/>
        <sz val="11"/>
        <color theme="4"/>
        <rFont val="Arial"/>
        <family val="2"/>
      </rPr>
      <t>$725,000</t>
    </r>
    <r>
      <rPr>
        <sz val="11"/>
        <color theme="1"/>
        <rFont val="Arial"/>
        <family val="2"/>
      </rPr>
      <t xml:space="preserve">
OUSD Maddison Park Program: </t>
    </r>
    <r>
      <rPr>
        <b/>
        <sz val="11"/>
        <color theme="4"/>
        <rFont val="Arial"/>
        <family val="2"/>
      </rPr>
      <t>$725,000</t>
    </r>
    <r>
      <rPr>
        <sz val="11"/>
        <color theme="1"/>
        <rFont val="Arial"/>
        <family val="2"/>
      </rPr>
      <t xml:space="preserve">
OUSD East Region Group 2 Program: </t>
    </r>
    <r>
      <rPr>
        <b/>
        <sz val="11"/>
        <color theme="4"/>
        <rFont val="Arial"/>
        <family val="2"/>
      </rPr>
      <t>$650,000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</si>
</sst>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 numFmtId="167" formatCode="0.0%"/>
    <numFmt numFmtId="168" formatCode="_(&quot;$&quot;* #,##0_);_(&quot;$&quot;* \(#,##0\);_(&quot;$&quot;* &quot;-&quot;??_);_(@_)"/>
  </numFmts>
  <fonts count="79" x14ac:knownFonts="1">
    <font>
      <sz val="11"/>
      <color theme="1"/>
      <name val="Calibri"/>
      <family val="2"/>
      <scheme val="minor"/>
    </font>
    <font>
      <sz val="11"/>
      <color theme="1"/>
      <name val="Calibri"/>
      <family val="2"/>
      <scheme val="minor"/>
    </font>
    <font>
      <b/>
      <sz val="12"/>
      <color indexed="8"/>
      <name val="Arial"/>
      <family val="2"/>
    </font>
    <font>
      <b/>
      <sz val="14"/>
      <color indexed="8"/>
      <name val="Arial"/>
      <family val="2"/>
    </font>
    <font>
      <sz val="12"/>
      <name val="Arial"/>
      <family val="2"/>
    </font>
    <font>
      <sz val="14"/>
      <name val="Arial"/>
      <family val="2"/>
    </font>
    <font>
      <sz val="12"/>
      <color indexed="8"/>
      <name val="Arial"/>
      <family val="2"/>
    </font>
    <font>
      <sz val="14"/>
      <color indexed="8"/>
      <name val="Arial"/>
      <family val="2"/>
    </font>
    <font>
      <sz val="11"/>
      <name val="Tahoma"/>
      <family val="2"/>
    </font>
    <font>
      <b/>
      <sz val="12"/>
      <name val="Arial"/>
      <family val="2"/>
    </font>
    <font>
      <sz val="10"/>
      <color indexed="8"/>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b/>
      <sz val="14"/>
      <name val="Arial"/>
      <family val="2"/>
    </font>
    <font>
      <sz val="9"/>
      <name val="Arial Narrow"/>
      <family val="2"/>
    </font>
    <font>
      <b/>
      <sz val="13"/>
      <name val="Arial"/>
      <family val="2"/>
    </font>
    <font>
      <sz val="11"/>
      <name val="Arial"/>
      <family val="2"/>
    </font>
    <font>
      <sz val="9"/>
      <name val="Arial"/>
      <family val="2"/>
    </font>
    <font>
      <sz val="8"/>
      <name val="Arial Narrow"/>
      <family val="2"/>
    </font>
    <font>
      <sz val="7"/>
      <name val="Small Fonts"/>
      <family val="2"/>
    </font>
    <font>
      <b/>
      <sz val="11"/>
      <name val="Arial"/>
      <family val="2"/>
    </font>
    <font>
      <b/>
      <sz val="16"/>
      <color indexed="8"/>
      <name val="Arial"/>
      <family val="2"/>
    </font>
    <font>
      <b/>
      <sz val="11"/>
      <color theme="1"/>
      <name val="Calibri"/>
      <family val="2"/>
      <scheme val="minor"/>
    </font>
    <font>
      <sz val="16"/>
      <color indexed="8"/>
      <name val="Arial"/>
      <family val="2"/>
    </font>
    <font>
      <sz val="9"/>
      <color indexed="8"/>
      <name val="Arial"/>
      <family val="2"/>
    </font>
    <font>
      <sz val="18"/>
      <color indexed="8"/>
      <name val="Arial"/>
      <family val="2"/>
    </font>
    <font>
      <b/>
      <sz val="20"/>
      <color indexed="8"/>
      <name val="Arial"/>
      <family val="2"/>
    </font>
    <font>
      <b/>
      <sz val="16"/>
      <color theme="0" tint="-0.34998626667073579"/>
      <name val="Arial"/>
      <family val="2"/>
    </font>
    <font>
      <sz val="20"/>
      <color indexed="8"/>
      <name val="Arial"/>
      <family val="2"/>
    </font>
    <font>
      <b/>
      <sz val="20"/>
      <color rgb="FFCC00FF"/>
      <name val="Arial"/>
      <family val="2"/>
    </font>
    <font>
      <b/>
      <sz val="16"/>
      <color rgb="FFFF0000"/>
      <name val="Arial"/>
      <family val="2"/>
    </font>
    <font>
      <b/>
      <sz val="16"/>
      <color rgb="FF0000FF"/>
      <name val="Arial"/>
      <family val="2"/>
    </font>
    <font>
      <sz val="12"/>
      <color theme="0"/>
      <name val="Arial"/>
      <family val="2"/>
    </font>
    <font>
      <b/>
      <sz val="11"/>
      <color indexed="8"/>
      <name val="Arial"/>
      <family val="2"/>
    </font>
    <font>
      <b/>
      <sz val="16"/>
      <color theme="1"/>
      <name val="Arial"/>
      <family val="2"/>
    </font>
    <font>
      <b/>
      <sz val="13"/>
      <color rgb="FF0000FF"/>
      <name val="Arial"/>
      <family val="2"/>
    </font>
    <font>
      <b/>
      <sz val="22"/>
      <name val="Arial"/>
      <family val="2"/>
    </font>
    <font>
      <u/>
      <sz val="10"/>
      <name val="Arial"/>
      <family val="2"/>
    </font>
    <font>
      <u/>
      <sz val="10"/>
      <name val="Arial Narrow"/>
      <family val="2"/>
    </font>
    <font>
      <b/>
      <i/>
      <sz val="11"/>
      <color theme="1"/>
      <name val="Arial"/>
      <family val="2"/>
    </font>
    <font>
      <b/>
      <i/>
      <sz val="11"/>
      <color rgb="FF000000"/>
      <name val="Arial"/>
      <family val="2"/>
    </font>
    <font>
      <b/>
      <i/>
      <sz val="7"/>
      <color theme="1"/>
      <name val="Times New Roman"/>
      <family val="1"/>
    </font>
    <font>
      <b/>
      <i/>
      <sz val="11"/>
      <name val="Arial"/>
      <family val="2"/>
    </font>
    <font>
      <sz val="11"/>
      <color theme="1"/>
      <name val="Arial"/>
      <family val="2"/>
    </font>
    <font>
      <b/>
      <sz val="11"/>
      <color theme="1"/>
      <name val="Arial"/>
      <family val="2"/>
    </font>
    <font>
      <sz val="9"/>
      <color theme="1"/>
      <name val="Arial"/>
      <family val="2"/>
    </font>
    <font>
      <b/>
      <u/>
      <sz val="11"/>
      <color theme="1"/>
      <name val="Arial"/>
      <family val="2"/>
    </font>
    <font>
      <sz val="11"/>
      <color theme="1"/>
      <name val="Symbol"/>
      <family val="1"/>
      <charset val="2"/>
    </font>
    <font>
      <sz val="7"/>
      <color theme="1"/>
      <name val="Times New Roman"/>
      <family val="1"/>
    </font>
    <font>
      <u/>
      <sz val="11"/>
      <color theme="1"/>
      <name val="Arial"/>
      <family val="2"/>
    </font>
    <font>
      <u/>
      <sz val="11"/>
      <name val="Arial"/>
      <family val="2"/>
    </font>
    <font>
      <i/>
      <sz val="11"/>
      <color theme="1"/>
      <name val="Arial"/>
      <family val="2"/>
    </font>
    <font>
      <b/>
      <u/>
      <sz val="12"/>
      <color theme="1"/>
      <name val="Arial"/>
      <family val="2"/>
    </font>
    <font>
      <sz val="11"/>
      <color theme="1"/>
      <name val="Courier New"/>
      <family val="3"/>
    </font>
    <font>
      <sz val="10"/>
      <color theme="1"/>
      <name val="Arial"/>
      <family val="2"/>
    </font>
    <font>
      <sz val="10"/>
      <color rgb="FF0000FF"/>
      <name val="Arial"/>
      <family val="2"/>
    </font>
    <font>
      <b/>
      <sz val="10"/>
      <color theme="1"/>
      <name val="Arial"/>
      <family val="2"/>
    </font>
    <font>
      <sz val="11"/>
      <color rgb="FFFF0000"/>
      <name val="Arial"/>
      <family val="2"/>
    </font>
    <font>
      <b/>
      <sz val="11"/>
      <color rgb="FFFF0000"/>
      <name val="Arial"/>
      <family val="2"/>
    </font>
    <font>
      <sz val="7"/>
      <name val="Times New Roman"/>
      <family val="1"/>
    </font>
    <font>
      <u/>
      <sz val="7"/>
      <name val="Times New Roman"/>
      <family val="1"/>
    </font>
    <font>
      <i/>
      <sz val="11"/>
      <name val="Arial"/>
      <family val="2"/>
    </font>
    <font>
      <sz val="11"/>
      <color theme="1"/>
      <name val="Wingdings"/>
      <charset val="2"/>
    </font>
    <font>
      <i/>
      <u/>
      <sz val="11"/>
      <color theme="1"/>
      <name val="Arial"/>
      <family val="2"/>
    </font>
    <font>
      <sz val="11"/>
      <color theme="1"/>
      <name val="Times New Roman"/>
      <family val="1"/>
    </font>
    <font>
      <i/>
      <sz val="11"/>
      <color theme="1"/>
      <name val="Wingdings"/>
      <charset val="2"/>
    </font>
    <font>
      <i/>
      <sz val="7"/>
      <color theme="1"/>
      <name val="Times New Roman"/>
      <family val="1"/>
    </font>
    <font>
      <sz val="20"/>
      <color rgb="FF0000FF"/>
      <name val="Arial"/>
      <family val="2"/>
    </font>
    <font>
      <b/>
      <sz val="16"/>
      <name val="Arial"/>
      <family val="2"/>
    </font>
    <font>
      <b/>
      <sz val="18"/>
      <color rgb="FFFF0000"/>
      <name val="Arial"/>
      <family val="2"/>
    </font>
    <font>
      <b/>
      <sz val="22"/>
      <color rgb="FF0000FF"/>
      <name val="Arial"/>
      <family val="2"/>
    </font>
    <font>
      <b/>
      <sz val="11"/>
      <color rgb="FF0000FF"/>
      <name val="Arial"/>
      <family val="2"/>
    </font>
    <font>
      <u/>
      <sz val="10"/>
      <color rgb="FFFF0000"/>
      <name val="Arial"/>
      <family val="2"/>
    </font>
    <font>
      <b/>
      <sz val="11"/>
      <color theme="4"/>
      <name val="Arial"/>
      <family val="2"/>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65"/>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6" tint="0.79998168889431442"/>
        <bgColor indexed="64"/>
      </patternFill>
    </fill>
    <fill>
      <patternFill patternType="solid">
        <fgColor theme="4" tint="0.59999389629810485"/>
        <bgColor indexed="64"/>
      </patternFill>
    </fill>
  </fills>
  <borders count="57">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9" fontId="4" fillId="0" borderId="0" applyFont="0" applyFill="0" applyBorder="0" applyAlignment="0" applyProtection="0"/>
    <xf numFmtId="0" fontId="13" fillId="0" borderId="0"/>
    <xf numFmtId="0" fontId="14" fillId="0" borderId="0"/>
    <xf numFmtId="44" fontId="14" fillId="0" borderId="0" applyFont="0" applyFill="0" applyBorder="0" applyAlignment="0" applyProtection="0"/>
    <xf numFmtId="43" fontId="1" fillId="0" borderId="0" applyFont="0" applyFill="0" applyBorder="0" applyAlignment="0" applyProtection="0"/>
    <xf numFmtId="166" fontId="17" fillId="0" borderId="0"/>
    <xf numFmtId="0" fontId="19" fillId="0" borderId="0"/>
    <xf numFmtId="43" fontId="14" fillId="0" borderId="0" applyFont="0" applyFill="0" applyBorder="0" applyAlignment="0" applyProtection="0"/>
  </cellStyleXfs>
  <cellXfs count="528">
    <xf numFmtId="0" fontId="0" fillId="0" borderId="0" xfId="0"/>
    <xf numFmtId="0" fontId="6" fillId="0" borderId="0" xfId="0" applyFont="1" applyFill="1" applyBorder="1" applyProtection="1"/>
    <xf numFmtId="0" fontId="6" fillId="0" borderId="0" xfId="0" applyFont="1" applyBorder="1" applyProtection="1"/>
    <xf numFmtId="0" fontId="2" fillId="0" borderId="0" xfId="0" applyFont="1" applyBorder="1" applyProtection="1"/>
    <xf numFmtId="0" fontId="7" fillId="0" borderId="0" xfId="0" applyFont="1" applyBorder="1" applyProtection="1"/>
    <xf numFmtId="6" fontId="6" fillId="0" borderId="0" xfId="0" applyNumberFormat="1" applyFont="1" applyBorder="1" applyProtection="1"/>
    <xf numFmtId="6" fontId="6" fillId="3" borderId="0" xfId="2" applyNumberFormat="1" applyFont="1" applyFill="1" applyBorder="1" applyProtection="1"/>
    <xf numFmtId="6" fontId="6" fillId="3" borderId="4" xfId="0" applyNumberFormat="1" applyFont="1" applyFill="1" applyBorder="1" applyAlignment="1" applyProtection="1">
      <alignment horizontal="right"/>
    </xf>
    <xf numFmtId="4" fontId="6" fillId="0" borderId="0" xfId="0" applyNumberFormat="1" applyFont="1" applyFill="1" applyBorder="1" applyProtection="1"/>
    <xf numFmtId="0" fontId="6" fillId="0" borderId="0" xfId="0" applyFont="1" applyFill="1" applyProtection="1"/>
    <xf numFmtId="3" fontId="6" fillId="0" borderId="0" xfId="2" applyNumberFormat="1" applyFont="1" applyFill="1" applyProtection="1"/>
    <xf numFmtId="6" fontId="6" fillId="8" borderId="0" xfId="0" applyNumberFormat="1" applyFont="1" applyFill="1" applyBorder="1" applyProtection="1"/>
    <xf numFmtId="6" fontId="6" fillId="8" borderId="0" xfId="2" applyNumberFormat="1" applyFont="1" applyFill="1" applyBorder="1" applyProtection="1"/>
    <xf numFmtId="6" fontId="6" fillId="8" borderId="0" xfId="0" applyNumberFormat="1" applyFont="1" applyFill="1" applyBorder="1" applyAlignment="1" applyProtection="1">
      <alignment horizontal="right"/>
    </xf>
    <xf numFmtId="3" fontId="6" fillId="8" borderId="0" xfId="2" applyNumberFormat="1" applyFont="1" applyFill="1" applyBorder="1" applyProtection="1"/>
    <xf numFmtId="0" fontId="6" fillId="8" borderId="0" xfId="0" applyFont="1" applyFill="1" applyBorder="1" applyAlignment="1" applyProtection="1">
      <alignment horizontal="right"/>
    </xf>
    <xf numFmtId="0" fontId="6" fillId="8" borderId="0" xfId="0" applyFont="1" applyFill="1" applyBorder="1" applyProtection="1"/>
    <xf numFmtId="6" fontId="2" fillId="8" borderId="2" xfId="2" applyNumberFormat="1" applyFont="1" applyFill="1" applyBorder="1" applyAlignment="1" applyProtection="1">
      <alignment horizontal="left"/>
    </xf>
    <xf numFmtId="6" fontId="6" fillId="8" borderId="2" xfId="0" applyNumberFormat="1" applyFont="1" applyFill="1" applyBorder="1" applyAlignment="1" applyProtection="1">
      <alignment horizontal="right"/>
    </xf>
    <xf numFmtId="6" fontId="6" fillId="8" borderId="11" xfId="0" applyNumberFormat="1" applyFont="1" applyFill="1" applyBorder="1" applyAlignment="1" applyProtection="1">
      <alignment horizontal="right"/>
    </xf>
    <xf numFmtId="0" fontId="2" fillId="8" borderId="0" xfId="0" quotePrefix="1" applyFont="1" applyFill="1" applyBorder="1" applyAlignment="1" applyProtection="1">
      <alignment horizontal="left"/>
    </xf>
    <xf numFmtId="39" fontId="6" fillId="8" borderId="0" xfId="0" applyNumberFormat="1" applyFont="1" applyFill="1" applyBorder="1" applyProtection="1"/>
    <xf numFmtId="4" fontId="6" fillId="8" borderId="0" xfId="0" applyNumberFormat="1" applyFont="1" applyFill="1" applyBorder="1" applyProtection="1"/>
    <xf numFmtId="37" fontId="2" fillId="8" borderId="0" xfId="0" applyNumberFormat="1" applyFont="1" applyFill="1" applyBorder="1" applyProtection="1"/>
    <xf numFmtId="37" fontId="6" fillId="8" borderId="0" xfId="0" applyNumberFormat="1" applyFont="1" applyFill="1" applyBorder="1" applyProtection="1"/>
    <xf numFmtId="37" fontId="6" fillId="8" borderId="0" xfId="0" applyNumberFormat="1" applyFont="1" applyFill="1" applyBorder="1" applyAlignment="1" applyProtection="1"/>
    <xf numFmtId="0" fontId="2" fillId="8" borderId="0" xfId="0" applyFont="1" applyFill="1" applyBorder="1" applyAlignment="1" applyProtection="1">
      <alignment horizontal="left"/>
    </xf>
    <xf numFmtId="0" fontId="9" fillId="0" borderId="0" xfId="7" applyFont="1" applyAlignment="1">
      <alignment horizontal="center"/>
    </xf>
    <xf numFmtId="0" fontId="14" fillId="0" borderId="0" xfId="7"/>
    <xf numFmtId="0" fontId="15" fillId="0" borderId="0" xfId="7" applyFont="1" applyAlignment="1">
      <alignment horizontal="center"/>
    </xf>
    <xf numFmtId="0" fontId="14" fillId="0" borderId="0" xfId="7" applyFont="1"/>
    <xf numFmtId="0" fontId="14" fillId="0" borderId="0" xfId="7" applyAlignment="1">
      <alignment horizontal="center"/>
    </xf>
    <xf numFmtId="0" fontId="14" fillId="0" borderId="0" xfId="7" applyFont="1" applyAlignment="1">
      <alignment horizontal="center"/>
    </xf>
    <xf numFmtId="0" fontId="14" fillId="0" borderId="14" xfId="7" applyBorder="1" applyAlignment="1">
      <alignment horizontal="center"/>
    </xf>
    <xf numFmtId="0" fontId="14" fillId="0" borderId="14" xfId="7" applyFont="1" applyBorder="1" applyAlignment="1">
      <alignment horizontal="center"/>
    </xf>
    <xf numFmtId="0" fontId="14" fillId="0" borderId="0" xfId="7" applyFont="1" applyBorder="1" applyAlignment="1">
      <alignment horizontal="center"/>
    </xf>
    <xf numFmtId="0" fontId="14" fillId="0" borderId="0" xfId="7" applyBorder="1" applyAlignment="1">
      <alignment horizontal="center"/>
    </xf>
    <xf numFmtId="0" fontId="9" fillId="0" borderId="0" xfId="7" applyFont="1" applyFill="1" applyAlignment="1">
      <alignment horizontal="center"/>
    </xf>
    <xf numFmtId="0" fontId="14" fillId="0" borderId="0" xfId="7" applyFont="1" applyAlignment="1">
      <alignment horizontal="center" wrapText="1"/>
    </xf>
    <xf numFmtId="0" fontId="14" fillId="0" borderId="0" xfId="7" applyFill="1"/>
    <xf numFmtId="0" fontId="14" fillId="0" borderId="0" xfId="7" applyAlignment="1">
      <alignment horizontal="center" wrapText="1"/>
    </xf>
    <xf numFmtId="6" fontId="14" fillId="0" borderId="0" xfId="7" applyNumberFormat="1" applyFont="1"/>
    <xf numFmtId="0" fontId="14" fillId="0" borderId="0" xfId="7" applyFont="1" applyAlignment="1">
      <alignment horizontal="left" indent="1"/>
    </xf>
    <xf numFmtId="165" fontId="14" fillId="0" borderId="0" xfId="8" applyNumberFormat="1" applyFont="1" applyAlignment="1"/>
    <xf numFmtId="0" fontId="14" fillId="0" borderId="0" xfId="7" applyFont="1" applyAlignment="1"/>
    <xf numFmtId="0" fontId="14" fillId="0" borderId="0" xfId="7" applyFont="1" applyAlignment="1">
      <alignment horizontal="center" vertical="center"/>
    </xf>
    <xf numFmtId="0" fontId="16" fillId="0" borderId="0" xfId="7" applyFont="1" applyAlignment="1">
      <alignment horizontal="left"/>
    </xf>
    <xf numFmtId="0" fontId="17" fillId="0" borderId="0" xfId="7" applyFont="1" applyAlignment="1">
      <alignment horizontal="center"/>
    </xf>
    <xf numFmtId="165" fontId="14" fillId="0" borderId="0" xfId="7" applyNumberFormat="1" applyFont="1" applyAlignment="1">
      <alignment horizontal="center"/>
    </xf>
    <xf numFmtId="164" fontId="14" fillId="0" borderId="0" xfId="7" applyNumberFormat="1" applyFont="1" applyAlignment="1"/>
    <xf numFmtId="164" fontId="14" fillId="0" borderId="0" xfId="7" applyNumberFormat="1"/>
    <xf numFmtId="3" fontId="6" fillId="8" borderId="0" xfId="2" quotePrefix="1" applyNumberFormat="1" applyFont="1" applyFill="1" applyBorder="1" applyAlignment="1" applyProtection="1">
      <alignment horizontal="left"/>
    </xf>
    <xf numFmtId="0" fontId="10" fillId="8" borderId="0" xfId="0" quotePrefix="1" applyFont="1" applyFill="1" applyBorder="1" applyAlignment="1" applyProtection="1">
      <alignment horizontal="left"/>
    </xf>
    <xf numFmtId="0" fontId="19" fillId="2" borderId="0" xfId="11" applyFill="1" applyProtection="1">
      <protection locked="0"/>
    </xf>
    <xf numFmtId="0" fontId="19" fillId="0" borderId="0" xfId="11"/>
    <xf numFmtId="0" fontId="21" fillId="2" borderId="0" xfId="11" applyFont="1" applyFill="1" applyAlignment="1" applyProtection="1">
      <protection locked="0"/>
    </xf>
    <xf numFmtId="0" fontId="12" fillId="2" borderId="0" xfId="11" applyFont="1" applyFill="1" applyProtection="1">
      <protection locked="0"/>
    </xf>
    <xf numFmtId="0" fontId="12" fillId="2" borderId="0" xfId="11" applyFont="1" applyFill="1" applyBorder="1" applyProtection="1">
      <protection locked="0"/>
    </xf>
    <xf numFmtId="0" fontId="21" fillId="2" borderId="0" xfId="11" applyFont="1" applyFill="1" applyBorder="1" applyProtection="1">
      <protection locked="0"/>
    </xf>
    <xf numFmtId="0" fontId="19" fillId="2" borderId="0" xfId="11" applyFont="1" applyFill="1" applyBorder="1" applyProtection="1">
      <protection locked="0"/>
    </xf>
    <xf numFmtId="14" fontId="21" fillId="2" borderId="0" xfId="11" applyNumberFormat="1" applyFont="1" applyFill="1" applyBorder="1" applyAlignment="1" applyProtection="1">
      <alignment horizontal="center"/>
      <protection locked="0"/>
    </xf>
    <xf numFmtId="0" fontId="22" fillId="2" borderId="0" xfId="11" applyFont="1" applyFill="1" applyProtection="1">
      <protection locked="0"/>
    </xf>
    <xf numFmtId="0" fontId="17" fillId="2" borderId="0" xfId="11" applyFont="1" applyFill="1" applyAlignment="1" applyProtection="1">
      <alignment horizontal="center"/>
      <protection locked="0"/>
    </xf>
    <xf numFmtId="0" fontId="12" fillId="2" borderId="0" xfId="11" quotePrefix="1" applyFont="1" applyFill="1" applyAlignment="1" applyProtection="1">
      <alignment horizontal="center"/>
      <protection locked="0"/>
    </xf>
    <xf numFmtId="0" fontId="23" fillId="2" borderId="0" xfId="11" applyFont="1" applyFill="1" applyAlignment="1" applyProtection="1">
      <alignment horizontal="right" vertical="center"/>
      <protection locked="0"/>
    </xf>
    <xf numFmtId="0" fontId="12" fillId="2" borderId="0" xfId="11" applyFont="1" applyFill="1" applyBorder="1" applyAlignment="1" applyProtection="1">
      <alignment vertical="center"/>
      <protection locked="0"/>
    </xf>
    <xf numFmtId="168" fontId="4" fillId="2" borderId="0" xfId="11" applyNumberFormat="1" applyFont="1" applyFill="1" applyBorder="1" applyAlignment="1" applyProtection="1">
      <alignment horizontal="center" vertical="center"/>
      <protection locked="0"/>
    </xf>
    <xf numFmtId="0" fontId="23" fillId="2" borderId="0" xfId="11" applyFont="1" applyFill="1" applyAlignment="1" applyProtection="1">
      <alignment vertical="center"/>
      <protection locked="0"/>
    </xf>
    <xf numFmtId="168" fontId="19" fillId="2" borderId="0" xfId="11" applyNumberFormat="1" applyFill="1" applyAlignment="1" applyProtection="1">
      <alignment vertical="center"/>
      <protection locked="0"/>
    </xf>
    <xf numFmtId="0" fontId="12" fillId="2" borderId="0" xfId="11" applyFont="1" applyFill="1" applyAlignment="1" applyProtection="1">
      <alignment vertical="center"/>
      <protection locked="0"/>
    </xf>
    <xf numFmtId="0" fontId="19" fillId="2" borderId="0" xfId="11" applyFill="1" applyAlignment="1" applyProtection="1">
      <alignment vertical="center"/>
      <protection locked="0"/>
    </xf>
    <xf numFmtId="0" fontId="12" fillId="2" borderId="0" xfId="11" quotePrefix="1" applyFont="1" applyFill="1" applyAlignment="1">
      <alignment horizontal="center"/>
    </xf>
    <xf numFmtId="0" fontId="12" fillId="2" borderId="0" xfId="11" applyFont="1" applyFill="1" applyBorder="1" applyAlignment="1">
      <alignment vertical="center"/>
    </xf>
    <xf numFmtId="0" fontId="23" fillId="2" borderId="0" xfId="11" applyFont="1" applyFill="1" applyAlignment="1">
      <alignment horizontal="right" vertical="center"/>
    </xf>
    <xf numFmtId="3" fontId="4" fillId="2" borderId="0" xfId="11" applyNumberFormat="1" applyFont="1" applyFill="1" applyBorder="1" applyAlignment="1">
      <alignment horizontal="center" vertical="center"/>
    </xf>
    <xf numFmtId="0" fontId="24" fillId="0" borderId="0" xfId="11" applyFont="1" applyBorder="1" applyAlignment="1">
      <alignment horizontal="left" vertical="center"/>
    </xf>
    <xf numFmtId="0" fontId="12" fillId="0" borderId="0" xfId="11" applyFont="1"/>
    <xf numFmtId="0" fontId="21" fillId="8" borderId="0" xfId="11" applyFont="1" applyFill="1" applyProtection="1">
      <protection locked="0"/>
    </xf>
    <xf numFmtId="0" fontId="12" fillId="8" borderId="0" xfId="11" applyFont="1" applyFill="1" applyProtection="1">
      <protection locked="0"/>
    </xf>
    <xf numFmtId="0" fontId="14" fillId="0" borderId="0" xfId="7" applyAlignment="1"/>
    <xf numFmtId="165" fontId="15" fillId="0" borderId="0" xfId="7" applyNumberFormat="1" applyFont="1" applyAlignment="1">
      <alignment horizontal="center"/>
    </xf>
    <xf numFmtId="165" fontId="14" fillId="0" borderId="0" xfId="7" applyNumberFormat="1" applyFont="1"/>
    <xf numFmtId="165" fontId="14" fillId="0" borderId="0" xfId="7" applyNumberFormat="1" applyFont="1" applyBorder="1" applyAlignment="1">
      <alignment horizontal="center"/>
    </xf>
    <xf numFmtId="165" fontId="14" fillId="0" borderId="0" xfId="7" applyNumberFormat="1" applyFill="1"/>
    <xf numFmtId="165" fontId="14" fillId="0" borderId="0" xfId="7" applyNumberFormat="1"/>
    <xf numFmtId="165" fontId="14" fillId="0" borderId="0" xfId="7" applyNumberFormat="1" applyAlignment="1">
      <alignment horizontal="center"/>
    </xf>
    <xf numFmtId="165" fontId="14" fillId="0" borderId="0" xfId="7" applyNumberFormat="1" applyAlignment="1"/>
    <xf numFmtId="165" fontId="14" fillId="0" borderId="0" xfId="7" applyNumberFormat="1" applyFont="1" applyAlignment="1"/>
    <xf numFmtId="0" fontId="6" fillId="0" borderId="0" xfId="0" applyFont="1" applyBorder="1" applyAlignment="1" applyProtection="1">
      <alignment vertical="center"/>
    </xf>
    <xf numFmtId="0" fontId="6" fillId="0" borderId="0" xfId="0" applyFont="1" applyBorder="1" applyAlignment="1" applyProtection="1">
      <alignment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2" fillId="0" borderId="0" xfId="0" applyFont="1" applyFill="1" applyBorder="1" applyProtection="1"/>
    <xf numFmtId="0" fontId="7" fillId="0" borderId="0" xfId="0" applyFont="1" applyFill="1" applyBorder="1" applyProtection="1"/>
    <xf numFmtId="6" fontId="6" fillId="0" borderId="0" xfId="0" applyNumberFormat="1" applyFont="1" applyFill="1" applyBorder="1" applyProtection="1"/>
    <xf numFmtId="6" fontId="2" fillId="8" borderId="11" xfId="2" applyNumberFormat="1" applyFont="1" applyFill="1" applyBorder="1" applyAlignment="1" applyProtection="1">
      <alignment horizontal="left"/>
    </xf>
    <xf numFmtId="6" fontId="6" fillId="8" borderId="2" xfId="0" applyNumberFormat="1" applyFont="1" applyFill="1" applyBorder="1" applyProtection="1"/>
    <xf numFmtId="0" fontId="14" fillId="0" borderId="0" xfId="7" applyFont="1" applyAlignment="1">
      <alignment horizontal="center"/>
    </xf>
    <xf numFmtId="43" fontId="27" fillId="7" borderId="0" xfId="12" applyFont="1" applyFill="1" applyAlignment="1">
      <alignment horizontal="center"/>
    </xf>
    <xf numFmtId="165" fontId="14" fillId="7" borderId="0" xfId="7" applyNumberFormat="1" applyFill="1"/>
    <xf numFmtId="2" fontId="2" fillId="0" borderId="0" xfId="1" applyNumberFormat="1" applyFont="1" applyBorder="1" applyProtection="1"/>
    <xf numFmtId="2" fontId="2" fillId="0" borderId="0" xfId="1" applyNumberFormat="1" applyFont="1" applyFill="1" applyBorder="1" applyProtection="1"/>
    <xf numFmtId="6" fontId="6" fillId="0" borderId="11" xfId="0" applyNumberFormat="1" applyFont="1" applyBorder="1" applyProtection="1"/>
    <xf numFmtId="0" fontId="26" fillId="0" borderId="4" xfId="0" quotePrefix="1" applyFont="1" applyBorder="1" applyAlignment="1" applyProtection="1">
      <alignment horizontal="left"/>
    </xf>
    <xf numFmtId="0" fontId="26" fillId="8" borderId="0" xfId="0" applyFont="1" applyFill="1" applyBorder="1" applyAlignment="1" applyProtection="1">
      <alignment horizontal="left"/>
    </xf>
    <xf numFmtId="0" fontId="26" fillId="0" borderId="0" xfId="0" applyFont="1" applyBorder="1" applyProtection="1"/>
    <xf numFmtId="0" fontId="26" fillId="0" borderId="0" xfId="0" applyFont="1" applyFill="1" applyBorder="1" applyProtection="1"/>
    <xf numFmtId="0" fontId="29" fillId="8" borderId="0" xfId="0" applyFont="1" applyFill="1" applyBorder="1" applyAlignment="1" applyProtection="1">
      <alignment horizontal="right"/>
    </xf>
    <xf numFmtId="3" fontId="29" fillId="8" borderId="0" xfId="2" applyNumberFormat="1" applyFont="1" applyFill="1" applyBorder="1" applyAlignment="1" applyProtection="1">
      <alignment horizontal="right"/>
    </xf>
    <xf numFmtId="39" fontId="29" fillId="8" borderId="0" xfId="0" applyNumberFormat="1" applyFont="1" applyFill="1" applyBorder="1" applyProtection="1"/>
    <xf numFmtId="4" fontId="29" fillId="8" borderId="0" xfId="0" applyNumberFormat="1" applyFont="1" applyFill="1" applyBorder="1" applyProtection="1"/>
    <xf numFmtId="37" fontId="29" fillId="8" borderId="0" xfId="0" applyNumberFormat="1" applyFont="1" applyFill="1" applyBorder="1" applyProtection="1"/>
    <xf numFmtId="0" fontId="29" fillId="0" borderId="0" xfId="0" applyFont="1" applyBorder="1" applyProtection="1"/>
    <xf numFmtId="0" fontId="29" fillId="0" borderId="0" xfId="0" applyFont="1" applyFill="1" applyBorder="1" applyProtection="1"/>
    <xf numFmtId="0" fontId="3" fillId="0" borderId="13" xfId="0" quotePrefix="1" applyFont="1" applyBorder="1" applyAlignment="1" applyProtection="1">
      <alignment horizontal="left"/>
    </xf>
    <xf numFmtId="0" fontId="7" fillId="3" borderId="4" xfId="0" quotePrefix="1" applyFont="1" applyFill="1" applyBorder="1" applyAlignment="1" applyProtection="1">
      <alignment horizontal="left"/>
    </xf>
    <xf numFmtId="3" fontId="7" fillId="3" borderId="5" xfId="2" quotePrefix="1" applyNumberFormat="1" applyFont="1" applyFill="1" applyBorder="1" applyAlignment="1" applyProtection="1">
      <alignment horizontal="left"/>
    </xf>
    <xf numFmtId="0" fontId="7" fillId="3" borderId="5" xfId="0" applyFont="1" applyFill="1" applyBorder="1" applyAlignment="1" applyProtection="1">
      <alignment horizontal="right"/>
    </xf>
    <xf numFmtId="4" fontId="7" fillId="3" borderId="5" xfId="0" applyNumberFormat="1" applyFont="1" applyFill="1" applyBorder="1" applyProtection="1"/>
    <xf numFmtId="4" fontId="7" fillId="3" borderId="6" xfId="0" applyNumberFormat="1" applyFont="1" applyFill="1" applyBorder="1" applyProtection="1"/>
    <xf numFmtId="37" fontId="3" fillId="0" borderId="13" xfId="0" applyNumberFormat="1" applyFont="1" applyFill="1" applyBorder="1" applyProtection="1"/>
    <xf numFmtId="0" fontId="28" fillId="0" borderId="0" xfId="0" applyFont="1" applyFill="1" applyBorder="1" applyProtection="1"/>
    <xf numFmtId="43" fontId="19" fillId="2" borderId="0" xfId="1" applyFont="1" applyFill="1" applyAlignment="1" applyProtection="1">
      <alignment vertical="center"/>
      <protection locked="0"/>
    </xf>
    <xf numFmtId="43" fontId="4" fillId="2" borderId="0" xfId="1" applyFont="1" applyFill="1" applyBorder="1" applyAlignment="1" applyProtection="1">
      <alignment horizontal="center" vertical="center"/>
      <protection locked="0"/>
    </xf>
    <xf numFmtId="43" fontId="4" fillId="2" borderId="0" xfId="1" applyFont="1" applyFill="1" applyBorder="1" applyAlignment="1">
      <alignment horizontal="center" vertical="center"/>
    </xf>
    <xf numFmtId="0" fontId="2" fillId="0" borderId="7" xfId="0" applyFont="1" applyFill="1" applyBorder="1" applyProtection="1"/>
    <xf numFmtId="0" fontId="6" fillId="8" borderId="0" xfId="0" applyFont="1" applyFill="1" applyBorder="1" applyAlignment="1" applyProtection="1">
      <alignment horizontal="center"/>
    </xf>
    <xf numFmtId="0" fontId="26" fillId="4" borderId="0" xfId="0" quotePrefix="1" applyFont="1" applyFill="1" applyBorder="1" applyAlignment="1" applyProtection="1"/>
    <xf numFmtId="0" fontId="28" fillId="0" borderId="0" xfId="0" applyFont="1" applyBorder="1" applyProtection="1"/>
    <xf numFmtId="0" fontId="30" fillId="0" borderId="0" xfId="0" applyFont="1" applyBorder="1" applyProtection="1"/>
    <xf numFmtId="0" fontId="30" fillId="0" borderId="0" xfId="0" applyFont="1" applyFill="1" applyBorder="1" applyProtection="1"/>
    <xf numFmtId="0" fontId="31" fillId="2" borderId="4" xfId="0" applyFont="1" applyFill="1" applyBorder="1" applyAlignment="1" applyProtection="1">
      <alignment horizontal="left"/>
    </xf>
    <xf numFmtId="39" fontId="31" fillId="0" borderId="13" xfId="0" applyNumberFormat="1" applyFont="1" applyBorder="1" applyAlignment="1" applyProtection="1">
      <alignment horizontal="right"/>
    </xf>
    <xf numFmtId="9" fontId="31" fillId="9" borderId="13" xfId="3" applyFont="1" applyFill="1" applyBorder="1" applyAlignment="1" applyProtection="1">
      <alignment horizontal="right"/>
    </xf>
    <xf numFmtId="37" fontId="31" fillId="0" borderId="13" xfId="0" applyNumberFormat="1" applyFont="1" applyFill="1" applyBorder="1" applyAlignment="1" applyProtection="1">
      <alignment horizontal="right"/>
    </xf>
    <xf numFmtId="0" fontId="28" fillId="4" borderId="0" xfId="0" applyFont="1" applyFill="1" applyBorder="1" applyProtection="1"/>
    <xf numFmtId="9" fontId="32" fillId="4" borderId="10" xfId="3" applyFont="1" applyFill="1" applyBorder="1" applyAlignment="1" applyProtection="1">
      <alignment horizontal="center"/>
      <protection locked="0"/>
    </xf>
    <xf numFmtId="2" fontId="11" fillId="5" borderId="4" xfId="1" applyNumberFormat="1" applyFont="1" applyFill="1" applyBorder="1" applyAlignment="1" applyProtection="1">
      <alignment horizontal="left" vertical="center"/>
    </xf>
    <xf numFmtId="2" fontId="2" fillId="5" borderId="5"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0" fontId="11" fillId="5" borderId="4" xfId="0" quotePrefix="1" applyFont="1" applyFill="1" applyBorder="1" applyAlignment="1" applyProtection="1">
      <alignment horizontal="left" vertical="center"/>
    </xf>
    <xf numFmtId="6" fontId="31" fillId="8" borderId="5" xfId="2" applyNumberFormat="1" applyFont="1" applyFill="1" applyBorder="1" applyAlignment="1" applyProtection="1">
      <alignment horizontal="left"/>
    </xf>
    <xf numFmtId="6" fontId="33" fillId="8" borderId="5" xfId="0" applyNumberFormat="1" applyFont="1" applyFill="1" applyBorder="1" applyAlignment="1" applyProtection="1">
      <alignment horizontal="right"/>
    </xf>
    <xf numFmtId="6" fontId="33" fillId="0" borderId="0" xfId="0" applyNumberFormat="1" applyFont="1" applyBorder="1" applyProtection="1"/>
    <xf numFmtId="6" fontId="33" fillId="0" borderId="0" xfId="0" applyNumberFormat="1" applyFont="1" applyFill="1" applyBorder="1" applyProtection="1"/>
    <xf numFmtId="6" fontId="33" fillId="3" borderId="11" xfId="2" applyNumberFormat="1" applyFont="1" applyFill="1" applyBorder="1" applyProtection="1"/>
    <xf numFmtId="6" fontId="33" fillId="3" borderId="11" xfId="0" applyNumberFormat="1" applyFont="1" applyFill="1" applyBorder="1" applyAlignment="1" applyProtection="1">
      <alignment horizontal="right"/>
    </xf>
    <xf numFmtId="6" fontId="33" fillId="3" borderId="10" xfId="0" applyNumberFormat="1" applyFont="1" applyFill="1" applyBorder="1" applyAlignment="1" applyProtection="1">
      <alignment horizontal="right"/>
    </xf>
    <xf numFmtId="6" fontId="33" fillId="3" borderId="5" xfId="2" applyNumberFormat="1" applyFont="1" applyFill="1" applyBorder="1" applyProtection="1">
      <protection locked="0"/>
    </xf>
    <xf numFmtId="6" fontId="33" fillId="3" borderId="5" xfId="0" applyNumberFormat="1" applyFont="1" applyFill="1" applyBorder="1" applyAlignment="1" applyProtection="1">
      <alignment horizontal="right"/>
      <protection locked="0"/>
    </xf>
    <xf numFmtId="9" fontId="33" fillId="3" borderId="6" xfId="3" applyNumberFormat="1" applyFont="1" applyFill="1" applyBorder="1" applyAlignment="1" applyProtection="1">
      <alignment horizontal="right"/>
    </xf>
    <xf numFmtId="6" fontId="33" fillId="0" borderId="0" xfId="0" applyNumberFormat="1" applyFont="1" applyFill="1" applyBorder="1" applyProtection="1">
      <protection locked="0"/>
    </xf>
    <xf numFmtId="6" fontId="33" fillId="3" borderId="2" xfId="2" applyNumberFormat="1" applyFont="1" applyFill="1" applyBorder="1" applyProtection="1"/>
    <xf numFmtId="6" fontId="33" fillId="3" borderId="2" xfId="0" applyNumberFormat="1" applyFont="1" applyFill="1" applyBorder="1" applyAlignment="1" applyProtection="1">
      <alignment horizontal="right"/>
    </xf>
    <xf numFmtId="167" fontId="31" fillId="3" borderId="3" xfId="3" applyNumberFormat="1" applyFont="1" applyFill="1" applyBorder="1" applyAlignment="1" applyProtection="1">
      <alignment horizontal="right"/>
    </xf>
    <xf numFmtId="3" fontId="33" fillId="8" borderId="11" xfId="2" applyNumberFormat="1" applyFont="1" applyFill="1" applyBorder="1" applyAlignment="1" applyProtection="1">
      <alignment horizontal="left"/>
    </xf>
    <xf numFmtId="164" fontId="33" fillId="8" borderId="11" xfId="0" applyNumberFormat="1" applyFont="1" applyFill="1" applyBorder="1" applyAlignment="1" applyProtection="1">
      <alignment horizontal="right"/>
    </xf>
    <xf numFmtId="0" fontId="33" fillId="0" borderId="0" xfId="0" applyFont="1" applyBorder="1" applyProtection="1"/>
    <xf numFmtId="0" fontId="33" fillId="0" borderId="0" xfId="0" applyFont="1" applyFill="1" applyBorder="1" applyProtection="1"/>
    <xf numFmtId="2" fontId="11" fillId="11" borderId="4" xfId="1" applyNumberFormat="1" applyFont="1" applyFill="1" applyBorder="1" applyAlignment="1" applyProtection="1">
      <alignment horizontal="left" vertical="center"/>
    </xf>
    <xf numFmtId="2" fontId="2" fillId="11" borderId="5" xfId="1" applyNumberFormat="1" applyFont="1" applyFill="1" applyBorder="1" applyAlignment="1" applyProtection="1">
      <alignment horizontal="right" vertical="center"/>
    </xf>
    <xf numFmtId="0" fontId="31" fillId="8" borderId="4" xfId="0" applyFont="1" applyFill="1" applyBorder="1" applyAlignment="1" applyProtection="1">
      <alignment horizontal="left" vertical="center"/>
    </xf>
    <xf numFmtId="6" fontId="6" fillId="8" borderId="5" xfId="2" applyNumberFormat="1" applyFont="1" applyFill="1" applyBorder="1" applyAlignment="1" applyProtection="1">
      <alignment vertical="center"/>
    </xf>
    <xf numFmtId="6" fontId="6" fillId="8" borderId="5" xfId="0" applyNumberFormat="1" applyFont="1" applyFill="1" applyBorder="1" applyAlignment="1" applyProtection="1">
      <alignment horizontal="right" vertical="center"/>
    </xf>
    <xf numFmtId="6" fontId="6" fillId="0" borderId="0" xfId="0" applyNumberFormat="1" applyFont="1" applyBorder="1" applyAlignment="1" applyProtection="1">
      <alignment vertical="center"/>
    </xf>
    <xf numFmtId="6" fontId="6" fillId="0" borderId="0" xfId="0" applyNumberFormat="1" applyFont="1" applyFill="1" applyBorder="1" applyAlignment="1" applyProtection="1">
      <alignment vertical="center"/>
    </xf>
    <xf numFmtId="2" fontId="26" fillId="10" borderId="4" xfId="1" applyNumberFormat="1" applyFont="1" applyFill="1" applyBorder="1" applyAlignment="1" applyProtection="1">
      <alignment horizontal="center"/>
    </xf>
    <xf numFmtId="2" fontId="26" fillId="10" borderId="4" xfId="1" applyNumberFormat="1" applyFont="1" applyFill="1" applyBorder="1" applyAlignment="1" applyProtection="1">
      <alignment horizontal="center" vertical="center"/>
    </xf>
    <xf numFmtId="39" fontId="26" fillId="11" borderId="13" xfId="0" applyNumberFormat="1" applyFont="1" applyFill="1" applyBorder="1" applyAlignment="1" applyProtection="1">
      <alignment horizontal="right"/>
    </xf>
    <xf numFmtId="9" fontId="26" fillId="11" borderId="6" xfId="3" applyFont="1" applyFill="1" applyBorder="1" applyAlignment="1" applyProtection="1">
      <alignment horizontal="right"/>
    </xf>
    <xf numFmtId="3" fontId="26" fillId="11" borderId="10" xfId="3" applyNumberFormat="1" applyFont="1" applyFill="1" applyBorder="1" applyAlignment="1" applyProtection="1">
      <alignment horizontal="right"/>
    </xf>
    <xf numFmtId="0" fontId="30" fillId="0" borderId="0" xfId="0" applyFont="1" applyBorder="1" applyAlignment="1" applyProtection="1"/>
    <xf numFmtId="0" fontId="30" fillId="0" borderId="0" xfId="0" applyFont="1" applyFill="1" applyBorder="1" applyAlignment="1" applyProtection="1"/>
    <xf numFmtId="10" fontId="4" fillId="2" borderId="0" xfId="11" applyNumberFormat="1" applyFont="1" applyFill="1" applyBorder="1" applyAlignment="1">
      <alignment horizontal="center" vertical="center"/>
    </xf>
    <xf numFmtId="0" fontId="12" fillId="2" borderId="0" xfId="11" applyFont="1" applyFill="1" applyAlignment="1" applyProtection="1">
      <alignment horizontal="right" vertical="center"/>
      <protection locked="0"/>
    </xf>
    <xf numFmtId="0" fontId="19" fillId="8" borderId="0" xfId="11" applyFill="1"/>
    <xf numFmtId="0" fontId="12" fillId="8" borderId="0" xfId="11" applyFont="1" applyFill="1" applyAlignment="1" applyProtection="1">
      <alignment horizontal="right" vertical="center"/>
      <protection locked="0"/>
    </xf>
    <xf numFmtId="0" fontId="21" fillId="2" borderId="0" xfId="11" applyFont="1" applyFill="1" applyBorder="1" applyAlignment="1" applyProtection="1">
      <alignment vertical="center"/>
      <protection locked="0"/>
    </xf>
    <xf numFmtId="0" fontId="25" fillId="2" borderId="0" xfId="11" applyFont="1" applyFill="1" applyBorder="1" applyAlignment="1" applyProtection="1">
      <alignment horizontal="right" vertical="center"/>
      <protection locked="0"/>
    </xf>
    <xf numFmtId="0" fontId="31" fillId="2" borderId="0" xfId="0" applyFont="1" applyFill="1" applyBorder="1" applyAlignment="1" applyProtection="1">
      <alignment horizontal="left"/>
    </xf>
    <xf numFmtId="0" fontId="26" fillId="3" borderId="0" xfId="0" quotePrefix="1" applyFont="1" applyFill="1" applyBorder="1" applyAlignment="1" applyProtection="1"/>
    <xf numFmtId="0" fontId="11" fillId="4" borderId="11" xfId="0" quotePrefix="1" applyFont="1" applyFill="1" applyBorder="1" applyAlignment="1" applyProtection="1"/>
    <xf numFmtId="0" fontId="26" fillId="4" borderId="0" xfId="0" applyFont="1" applyFill="1" applyBorder="1" applyProtection="1"/>
    <xf numFmtId="0" fontId="7" fillId="3" borderId="0" xfId="0" applyFont="1" applyFill="1" applyBorder="1" applyAlignment="1" applyProtection="1">
      <alignment horizontal="right"/>
    </xf>
    <xf numFmtId="4" fontId="7" fillId="3" borderId="0" xfId="0" applyNumberFormat="1" applyFont="1" applyFill="1" applyBorder="1" applyProtection="1"/>
    <xf numFmtId="164" fontId="37" fillId="8" borderId="0" xfId="2" quotePrefix="1" applyNumberFormat="1" applyFont="1" applyFill="1" applyBorder="1" applyAlignment="1" applyProtection="1">
      <alignment horizontal="center"/>
    </xf>
    <xf numFmtId="3" fontId="38" fillId="8" borderId="0" xfId="2" applyNumberFormat="1" applyFont="1" applyFill="1" applyBorder="1" applyAlignment="1" applyProtection="1">
      <alignment horizontal="center"/>
    </xf>
    <xf numFmtId="164" fontId="28" fillId="2" borderId="13" xfId="2" applyNumberFormat="1" applyFont="1" applyFill="1" applyBorder="1" applyAlignment="1" applyProtection="1">
      <alignment horizontal="right"/>
    </xf>
    <xf numFmtId="39" fontId="26" fillId="2" borderId="13" xfId="0" applyNumberFormat="1" applyFont="1" applyFill="1" applyBorder="1" applyAlignment="1" applyProtection="1">
      <alignment horizontal="right"/>
    </xf>
    <xf numFmtId="6" fontId="7" fillId="3" borderId="0" xfId="2" applyNumberFormat="1" applyFont="1" applyFill="1" applyBorder="1" applyProtection="1"/>
    <xf numFmtId="6" fontId="7" fillId="3" borderId="0" xfId="0" applyNumberFormat="1" applyFont="1" applyFill="1" applyBorder="1" applyAlignment="1" applyProtection="1">
      <alignment horizontal="right"/>
    </xf>
    <xf numFmtId="6" fontId="7" fillId="3" borderId="1" xfId="0" applyNumberFormat="1" applyFont="1" applyFill="1" applyBorder="1" applyAlignment="1" applyProtection="1">
      <alignment horizontal="right"/>
    </xf>
    <xf numFmtId="6" fontId="7" fillId="0" borderId="0" xfId="0" applyNumberFormat="1" applyFont="1" applyFill="1" applyBorder="1" applyProtection="1"/>
    <xf numFmtId="6" fontId="7" fillId="0" borderId="0" xfId="0" applyNumberFormat="1" applyFont="1" applyBorder="1" applyProtection="1"/>
    <xf numFmtId="6" fontId="7" fillId="3" borderId="2" xfId="0" applyNumberFormat="1" applyFont="1" applyFill="1" applyBorder="1" applyAlignment="1" applyProtection="1">
      <alignment horizontal="right"/>
    </xf>
    <xf numFmtId="6" fontId="7" fillId="3" borderId="2" xfId="2" applyNumberFormat="1" applyFont="1" applyFill="1" applyBorder="1" applyProtection="1"/>
    <xf numFmtId="6" fontId="7" fillId="3" borderId="3" xfId="0" applyNumberFormat="1" applyFont="1" applyFill="1" applyBorder="1" applyAlignment="1" applyProtection="1">
      <alignment horizontal="right"/>
    </xf>
    <xf numFmtId="165" fontId="7" fillId="0" borderId="13" xfId="0" applyNumberFormat="1" applyFont="1" applyFill="1" applyBorder="1" applyProtection="1"/>
    <xf numFmtId="0" fontId="3" fillId="8" borderId="11" xfId="0" applyFont="1" applyFill="1" applyBorder="1" applyAlignment="1" applyProtection="1">
      <alignment horizontal="center"/>
    </xf>
    <xf numFmtId="0" fontId="18" fillId="6" borderId="11" xfId="0" applyFont="1" applyFill="1" applyBorder="1" applyAlignment="1" applyProtection="1">
      <alignment horizontal="left"/>
    </xf>
    <xf numFmtId="165" fontId="18" fillId="8" borderId="11" xfId="2" quotePrefix="1" applyNumberFormat="1" applyFont="1" applyFill="1" applyBorder="1" applyAlignment="1" applyProtection="1">
      <alignment horizontal="left" indent="1"/>
    </xf>
    <xf numFmtId="165" fontId="18" fillId="8" borderId="11" xfId="2" applyNumberFormat="1" applyFont="1" applyFill="1" applyBorder="1" applyAlignment="1" applyProtection="1">
      <alignment horizontal="left"/>
    </xf>
    <xf numFmtId="0" fontId="7" fillId="8" borderId="11" xfId="0" applyFont="1" applyFill="1" applyBorder="1" applyAlignment="1" applyProtection="1">
      <alignment horizontal="right"/>
    </xf>
    <xf numFmtId="39" fontId="7" fillId="8" borderId="11" xfId="0" applyNumberFormat="1" applyFont="1" applyFill="1" applyBorder="1" applyProtection="1"/>
    <xf numFmtId="0" fontId="7" fillId="8" borderId="11" xfId="0" applyFont="1" applyFill="1" applyBorder="1" applyProtection="1"/>
    <xf numFmtId="4" fontId="7" fillId="8" borderId="11" xfId="0" applyNumberFormat="1" applyFont="1" applyFill="1" applyBorder="1" applyProtection="1"/>
    <xf numFmtId="37" fontId="7" fillId="8" borderId="11" xfId="0" applyNumberFormat="1" applyFont="1" applyFill="1" applyBorder="1" applyProtection="1"/>
    <xf numFmtId="0" fontId="3" fillId="8" borderId="13" xfId="0" quotePrefix="1" applyFont="1" applyFill="1" applyBorder="1" applyAlignment="1" applyProtection="1">
      <alignment horizontal="left"/>
    </xf>
    <xf numFmtId="0" fontId="18" fillId="3" borderId="0" xfId="0" quotePrefix="1" applyFont="1" applyFill="1" applyBorder="1" applyAlignment="1" applyProtection="1">
      <alignment horizontal="left"/>
    </xf>
    <xf numFmtId="165" fontId="18" fillId="3" borderId="0" xfId="2" quotePrefix="1" applyNumberFormat="1" applyFont="1" applyFill="1" applyBorder="1" applyAlignment="1" applyProtection="1">
      <alignment horizontal="left" indent="1"/>
    </xf>
    <xf numFmtId="3" fontId="18" fillId="3" borderId="0" xfId="2" quotePrefix="1" applyNumberFormat="1" applyFont="1" applyFill="1" applyBorder="1" applyAlignment="1" applyProtection="1">
      <alignment horizontal="left"/>
    </xf>
    <xf numFmtId="4" fontId="7" fillId="3" borderId="2" xfId="0" applyNumberFormat="1" applyFont="1" applyFill="1" applyBorder="1" applyProtection="1"/>
    <xf numFmtId="4" fontId="7" fillId="3" borderId="3" xfId="0" applyNumberFormat="1" applyFont="1" applyFill="1" applyBorder="1" applyProtection="1"/>
    <xf numFmtId="37" fontId="7" fillId="0" borderId="12" xfId="0" applyNumberFormat="1" applyFont="1" applyFill="1" applyBorder="1" applyProtection="1"/>
    <xf numFmtId="4" fontId="7" fillId="3" borderId="1" xfId="0" applyNumberFormat="1" applyFont="1" applyFill="1" applyBorder="1" applyProtection="1"/>
    <xf numFmtId="0" fontId="18" fillId="3" borderId="11" xfId="0" quotePrefix="1" applyFont="1" applyFill="1" applyBorder="1" applyAlignment="1" applyProtection="1">
      <alignment horizontal="left"/>
    </xf>
    <xf numFmtId="3" fontId="18" fillId="3" borderId="11" xfId="2" quotePrefix="1" applyNumberFormat="1" applyFont="1" applyFill="1" applyBorder="1" applyAlignment="1" applyProtection="1">
      <alignment horizontal="left"/>
    </xf>
    <xf numFmtId="0" fontId="7" fillId="3" borderId="11" xfId="0" applyFont="1" applyFill="1" applyBorder="1" applyAlignment="1" applyProtection="1">
      <alignment horizontal="right"/>
    </xf>
    <xf numFmtId="4" fontId="7" fillId="3" borderId="11" xfId="0" applyNumberFormat="1" applyFont="1" applyFill="1" applyBorder="1" applyProtection="1"/>
    <xf numFmtId="4" fontId="7" fillId="3" borderId="10" xfId="0" applyNumberFormat="1" applyFont="1" applyFill="1" applyBorder="1" applyProtection="1"/>
    <xf numFmtId="164" fontId="3" fillId="0" borderId="13" xfId="1" applyNumberFormat="1" applyFont="1" applyFill="1" applyBorder="1" applyProtection="1"/>
    <xf numFmtId="4" fontId="7" fillId="0" borderId="0" xfId="0" applyNumberFormat="1" applyFont="1" applyFill="1" applyBorder="1" applyProtection="1"/>
    <xf numFmtId="0" fontId="3" fillId="8" borderId="0" xfId="0" quotePrefix="1" applyFont="1" applyFill="1" applyBorder="1" applyAlignment="1" applyProtection="1">
      <alignment horizontal="left"/>
    </xf>
    <xf numFmtId="0" fontId="18" fillId="0" borderId="0" xfId="0" quotePrefix="1" applyFont="1" applyFill="1" applyBorder="1" applyAlignment="1" applyProtection="1">
      <alignment horizontal="left"/>
    </xf>
    <xf numFmtId="3" fontId="18" fillId="8" borderId="0" xfId="2" quotePrefix="1" applyNumberFormat="1" applyFont="1" applyFill="1" applyBorder="1" applyAlignment="1" applyProtection="1">
      <alignment horizontal="left"/>
    </xf>
    <xf numFmtId="1" fontId="3" fillId="8" borderId="0" xfId="1" applyNumberFormat="1" applyFont="1" applyFill="1" applyBorder="1" applyProtection="1"/>
    <xf numFmtId="0" fontId="7" fillId="8" borderId="0" xfId="0" applyFont="1" applyFill="1" applyBorder="1" applyAlignment="1" applyProtection="1">
      <alignment horizontal="right"/>
    </xf>
    <xf numFmtId="39" fontId="7" fillId="8" borderId="0" xfId="0" applyNumberFormat="1" applyFont="1" applyFill="1" applyBorder="1" applyProtection="1"/>
    <xf numFmtId="0" fontId="7" fillId="8" borderId="0" xfId="0" applyFont="1" applyFill="1" applyBorder="1" applyProtection="1"/>
    <xf numFmtId="4" fontId="7" fillId="8" borderId="0" xfId="0" applyNumberFormat="1" applyFont="1" applyFill="1" applyBorder="1" applyProtection="1"/>
    <xf numFmtId="0" fontId="18" fillId="3" borderId="7" xfId="0" quotePrefix="1" applyFont="1" applyFill="1" applyBorder="1" applyAlignment="1" applyProtection="1">
      <alignment horizontal="left"/>
    </xf>
    <xf numFmtId="0" fontId="18" fillId="3" borderId="9" xfId="0" quotePrefix="1" applyFont="1" applyFill="1" applyBorder="1" applyAlignment="1" applyProtection="1">
      <alignment horizontal="left"/>
    </xf>
    <xf numFmtId="0" fontId="5" fillId="6" borderId="2" xfId="0" applyFont="1" applyFill="1" applyBorder="1" applyAlignment="1" applyProtection="1">
      <alignment horizontal="right"/>
    </xf>
    <xf numFmtId="3" fontId="5" fillId="6" borderId="2" xfId="2" applyNumberFormat="1" applyFont="1" applyFill="1" applyBorder="1" applyAlignment="1" applyProtection="1">
      <alignment horizontal="right"/>
    </xf>
    <xf numFmtId="0" fontId="7" fillId="6" borderId="2" xfId="0" applyFont="1" applyFill="1" applyBorder="1" applyProtection="1"/>
    <xf numFmtId="0" fontId="7" fillId="6" borderId="2" xfId="0" applyFont="1" applyFill="1" applyBorder="1" applyAlignment="1" applyProtection="1">
      <alignment horizontal="right"/>
    </xf>
    <xf numFmtId="39" fontId="7" fillId="6" borderId="2" xfId="0" applyNumberFormat="1" applyFont="1" applyFill="1" applyBorder="1" applyProtection="1"/>
    <xf numFmtId="4" fontId="7" fillId="6" borderId="2" xfId="0" applyNumberFormat="1" applyFont="1" applyFill="1" applyBorder="1" applyProtection="1"/>
    <xf numFmtId="0" fontId="7" fillId="6" borderId="11" xfId="0" applyFont="1" applyFill="1" applyBorder="1" applyProtection="1"/>
    <xf numFmtId="0" fontId="7" fillId="6" borderId="11" xfId="0" applyFont="1" applyFill="1" applyBorder="1" applyAlignment="1" applyProtection="1">
      <alignment horizontal="right"/>
    </xf>
    <xf numFmtId="39" fontId="7" fillId="6" borderId="11" xfId="0" applyNumberFormat="1" applyFont="1" applyFill="1" applyBorder="1" applyProtection="1"/>
    <xf numFmtId="4" fontId="7" fillId="6" borderId="11" xfId="0" applyNumberFormat="1" applyFont="1" applyFill="1" applyBorder="1" applyProtection="1"/>
    <xf numFmtId="0" fontId="3" fillId="3" borderId="7" xfId="0" quotePrefix="1" applyFont="1" applyFill="1" applyBorder="1" applyAlignment="1" applyProtection="1">
      <alignment horizontal="left"/>
    </xf>
    <xf numFmtId="3" fontId="3" fillId="3" borderId="0" xfId="2" quotePrefix="1" applyNumberFormat="1" applyFont="1" applyFill="1" applyBorder="1" applyAlignment="1" applyProtection="1">
      <alignment horizontal="left"/>
    </xf>
    <xf numFmtId="0" fontId="3" fillId="3" borderId="9" xfId="0" quotePrefix="1" applyFont="1" applyFill="1" applyBorder="1" applyAlignment="1" applyProtection="1">
      <alignment horizontal="left"/>
    </xf>
    <xf numFmtId="3" fontId="3" fillId="3" borderId="11" xfId="2" quotePrefix="1" applyNumberFormat="1" applyFont="1" applyFill="1" applyBorder="1" applyAlignment="1" applyProtection="1">
      <alignment horizontal="left"/>
    </xf>
    <xf numFmtId="0" fontId="3" fillId="8" borderId="5" xfId="0" applyFont="1" applyFill="1" applyBorder="1" applyAlignment="1" applyProtection="1">
      <alignment horizontal="center"/>
    </xf>
    <xf numFmtId="0" fontId="3" fillId="6" borderId="5" xfId="0" applyFont="1" applyFill="1" applyBorder="1" applyAlignment="1" applyProtection="1">
      <alignment horizontal="left"/>
    </xf>
    <xf numFmtId="3" fontId="3" fillId="6" borderId="5" xfId="2" applyNumberFormat="1" applyFont="1" applyFill="1" applyBorder="1" applyAlignment="1" applyProtection="1">
      <alignment horizontal="left"/>
    </xf>
    <xf numFmtId="0" fontId="7" fillId="6" borderId="5" xfId="0" applyFont="1" applyFill="1" applyBorder="1" applyProtection="1"/>
    <xf numFmtId="0" fontId="7" fillId="6" borderId="5" xfId="0" applyFont="1" applyFill="1" applyBorder="1" applyAlignment="1" applyProtection="1">
      <alignment horizontal="right"/>
    </xf>
    <xf numFmtId="39" fontId="7" fillId="6" borderId="5" xfId="0" applyNumberFormat="1" applyFont="1" applyFill="1" applyBorder="1" applyProtection="1"/>
    <xf numFmtId="4" fontId="7" fillId="6" borderId="5" xfId="0" applyNumberFormat="1" applyFont="1" applyFill="1" applyBorder="1" applyProtection="1"/>
    <xf numFmtId="2" fontId="26" fillId="10" borderId="5" xfId="1" applyNumberFormat="1" applyFont="1" applyFill="1" applyBorder="1" applyAlignment="1" applyProtection="1">
      <alignment horizontal="right"/>
    </xf>
    <xf numFmtId="2" fontId="26" fillId="10" borderId="11" xfId="1" applyNumberFormat="1" applyFont="1" applyFill="1" applyBorder="1" applyAlignment="1" applyProtection="1">
      <alignment horizontal="right"/>
    </xf>
    <xf numFmtId="39" fontId="26" fillId="5" borderId="13" xfId="0" applyNumberFormat="1" applyFont="1" applyFill="1" applyBorder="1" applyAlignment="1" applyProtection="1">
      <alignment horizontal="right"/>
    </xf>
    <xf numFmtId="0" fontId="15" fillId="0" borderId="0" xfId="7" applyFont="1" applyAlignment="1">
      <alignment horizontal="center"/>
    </xf>
    <xf numFmtId="0" fontId="28" fillId="0" borderId="0" xfId="0" applyFont="1" applyBorder="1" applyAlignment="1" applyProtection="1">
      <alignment vertical="center"/>
    </xf>
    <xf numFmtId="0" fontId="28" fillId="0" borderId="0" xfId="0" applyFont="1" applyFill="1" applyBorder="1" applyAlignment="1" applyProtection="1">
      <alignment vertical="center"/>
    </xf>
    <xf numFmtId="0" fontId="31" fillId="4" borderId="5" xfId="0" quotePrefix="1" applyFont="1" applyFill="1" applyBorder="1" applyAlignment="1" applyProtection="1">
      <alignment horizontal="right"/>
    </xf>
    <xf numFmtId="0" fontId="31" fillId="0" borderId="0" xfId="0" applyFont="1" applyBorder="1" applyAlignment="1" applyProtection="1">
      <alignment horizontal="right"/>
    </xf>
    <xf numFmtId="0" fontId="31" fillId="0" borderId="0" xfId="0" applyFont="1" applyFill="1" applyBorder="1" applyAlignment="1" applyProtection="1">
      <alignment horizontal="right"/>
    </xf>
    <xf numFmtId="0" fontId="21" fillId="2" borderId="0" xfId="11" applyFont="1" applyFill="1" applyAlignment="1" applyProtection="1">
      <alignment horizontal="center"/>
      <protection locked="0"/>
    </xf>
    <xf numFmtId="0" fontId="20" fillId="2" borderId="0" xfId="11" applyFont="1" applyFill="1" applyAlignment="1" applyProtection="1">
      <alignment horizontal="center"/>
      <protection locked="0"/>
    </xf>
    <xf numFmtId="0" fontId="14" fillId="7" borderId="0" xfId="7" applyFill="1"/>
    <xf numFmtId="0" fontId="14" fillId="7" borderId="0" xfId="7" applyFont="1" applyFill="1" applyAlignment="1">
      <alignment wrapText="1"/>
    </xf>
    <xf numFmtId="6" fontId="15" fillId="0" borderId="15" xfId="7" applyNumberFormat="1" applyFont="1" applyBorder="1" applyAlignment="1"/>
    <xf numFmtId="0" fontId="42" fillId="2" borderId="0" xfId="11" applyFont="1" applyFill="1" applyAlignment="1" applyProtection="1">
      <alignment horizontal="center"/>
      <protection locked="0"/>
    </xf>
    <xf numFmtId="0" fontId="43" fillId="8" borderId="0" xfId="11" applyFont="1" applyFill="1"/>
    <xf numFmtId="0" fontId="19" fillId="8" borderId="0" xfId="11" applyFont="1" applyFill="1"/>
    <xf numFmtId="0" fontId="12" fillId="2" borderId="0" xfId="11" applyFont="1" applyFill="1" applyAlignment="1" applyProtection="1">
      <alignment horizontal="left"/>
      <protection locked="0"/>
    </xf>
    <xf numFmtId="0" fontId="21" fillId="2" borderId="0" xfId="11" applyFont="1" applyFill="1" applyAlignment="1" applyProtection="1">
      <alignment horizontal="left"/>
      <protection locked="0"/>
    </xf>
    <xf numFmtId="0" fontId="20" fillId="2" borderId="0" xfId="11" applyFont="1" applyFill="1" applyAlignment="1" applyProtection="1">
      <alignment horizontal="center"/>
      <protection locked="0"/>
    </xf>
    <xf numFmtId="39" fontId="7" fillId="3" borderId="3" xfId="0" applyNumberFormat="1" applyFont="1" applyFill="1" applyBorder="1" applyProtection="1"/>
    <xf numFmtId="39" fontId="7" fillId="3" borderId="1" xfId="0" applyNumberFormat="1" applyFont="1" applyFill="1" applyBorder="1" applyProtection="1"/>
    <xf numFmtId="39" fontId="7" fillId="3" borderId="10" xfId="0" applyNumberFormat="1" applyFont="1" applyFill="1" applyBorder="1" applyProtection="1"/>
    <xf numFmtId="39" fontId="7" fillId="3" borderId="6" xfId="0" applyNumberFormat="1" applyFont="1" applyFill="1" applyBorder="1" applyProtection="1"/>
    <xf numFmtId="0" fontId="21" fillId="2" borderId="0" xfId="11" applyFont="1" applyFill="1" applyBorder="1" applyAlignment="1" applyProtection="1">
      <alignment horizontal="left"/>
      <protection locked="0"/>
    </xf>
    <xf numFmtId="0" fontId="12" fillId="7" borderId="16" xfId="11" applyFont="1" applyFill="1" applyBorder="1" applyAlignment="1" applyProtection="1">
      <alignment horizontal="left" vertical="center"/>
      <protection locked="0"/>
    </xf>
    <xf numFmtId="0" fontId="12" fillId="7" borderId="17" xfId="11" applyFont="1" applyFill="1" applyBorder="1" applyAlignment="1" applyProtection="1">
      <alignment horizontal="left" vertical="center"/>
      <protection locked="0"/>
    </xf>
    <xf numFmtId="0" fontId="12" fillId="7" borderId="18" xfId="11" applyFont="1" applyFill="1" applyBorder="1" applyAlignment="1" applyProtection="1">
      <alignment horizontal="left" vertical="center"/>
      <protection locked="0"/>
    </xf>
    <xf numFmtId="0" fontId="12" fillId="7" borderId="19" xfId="11" applyFont="1" applyFill="1" applyBorder="1" applyAlignment="1" applyProtection="1">
      <alignment horizontal="left" vertical="center"/>
      <protection locked="0"/>
    </xf>
    <xf numFmtId="0" fontId="12" fillId="7" borderId="20" xfId="11" applyFont="1" applyFill="1" applyBorder="1" applyAlignment="1" applyProtection="1">
      <alignment horizontal="left" vertical="center"/>
      <protection locked="0"/>
    </xf>
    <xf numFmtId="0" fontId="12" fillId="7" borderId="21" xfId="11" applyFont="1" applyFill="1" applyBorder="1" applyAlignment="1" applyProtection="1">
      <alignment horizontal="left" vertical="center"/>
      <protection locked="0"/>
    </xf>
    <xf numFmtId="0" fontId="12" fillId="7" borderId="22" xfId="11" applyFont="1" applyFill="1" applyBorder="1" applyAlignment="1" applyProtection="1">
      <alignment horizontal="left" vertical="center"/>
      <protection locked="0"/>
    </xf>
    <xf numFmtId="0" fontId="12" fillId="7" borderId="23" xfId="11" applyFont="1" applyFill="1" applyBorder="1" applyAlignment="1" applyProtection="1">
      <alignment horizontal="left" vertical="center"/>
      <protection locked="0"/>
    </xf>
    <xf numFmtId="0" fontId="12" fillId="7" borderId="24" xfId="11" applyFont="1" applyFill="1" applyBorder="1" applyAlignment="1" applyProtection="1">
      <alignment horizontal="left" vertical="center"/>
      <protection locked="0"/>
    </xf>
    <xf numFmtId="164" fontId="4" fillId="7" borderId="13" xfId="1" applyNumberFormat="1" applyFont="1" applyFill="1" applyBorder="1" applyAlignment="1" applyProtection="1">
      <alignment horizontal="center" vertical="center"/>
      <protection locked="0"/>
    </xf>
    <xf numFmtId="0" fontId="44" fillId="13" borderId="25" xfId="0" applyFont="1" applyFill="1" applyBorder="1" applyAlignment="1">
      <alignment vertical="center" wrapText="1"/>
    </xf>
    <xf numFmtId="0" fontId="44" fillId="13" borderId="26" xfId="0" applyFont="1" applyFill="1" applyBorder="1" applyAlignment="1">
      <alignment horizontal="left" vertical="center" wrapText="1" indent="2"/>
    </xf>
    <xf numFmtId="0" fontId="44" fillId="13" borderId="27" xfId="0" applyFont="1" applyFill="1" applyBorder="1" applyAlignment="1">
      <alignment horizontal="left" vertical="center" wrapText="1" indent="2"/>
    </xf>
    <xf numFmtId="0" fontId="48" fillId="0" borderId="26" xfId="0" applyFont="1" applyBorder="1" applyAlignment="1">
      <alignment horizontal="justify" vertical="center"/>
    </xf>
    <xf numFmtId="0" fontId="49" fillId="0" borderId="26" xfId="0" applyFont="1" applyBorder="1" applyAlignment="1">
      <alignment horizontal="center" vertical="center"/>
    </xf>
    <xf numFmtId="0" fontId="50" fillId="0" borderId="26" xfId="0" applyFont="1" applyBorder="1" applyAlignment="1">
      <alignment horizontal="justify" vertical="center"/>
    </xf>
    <xf numFmtId="0" fontId="49" fillId="0" borderId="26" xfId="0" applyFont="1" applyBorder="1" applyAlignment="1">
      <alignment horizontal="justify" vertical="center"/>
    </xf>
    <xf numFmtId="0" fontId="52" fillId="0" borderId="26" xfId="0" applyFont="1" applyBorder="1" applyAlignment="1">
      <alignment horizontal="justify" vertical="center"/>
    </xf>
    <xf numFmtId="0" fontId="52" fillId="0" borderId="26" xfId="0" applyFont="1" applyBorder="1" applyAlignment="1">
      <alignment horizontal="left" vertical="center" wrapText="1"/>
    </xf>
    <xf numFmtId="0" fontId="57" fillId="7" borderId="26" xfId="0" applyFont="1" applyFill="1" applyBorder="1" applyAlignment="1">
      <alignment horizontal="justify" vertical="center"/>
    </xf>
    <xf numFmtId="0" fontId="49" fillId="0" borderId="26" xfId="0" applyFont="1" applyBorder="1" applyAlignment="1">
      <alignment horizontal="left" vertical="center" indent="2"/>
    </xf>
    <xf numFmtId="0" fontId="59" fillId="0" borderId="26" xfId="0" applyFont="1" applyBorder="1" applyAlignment="1">
      <alignment horizontal="left" vertical="center" wrapText="1" indent="4"/>
    </xf>
    <xf numFmtId="0" fontId="49" fillId="0" borderId="26" xfId="0" applyFont="1" applyBorder="1" applyAlignment="1">
      <alignment horizontal="left" vertical="center" wrapText="1" indent="2"/>
    </xf>
    <xf numFmtId="0" fontId="48" fillId="0" borderId="26" xfId="0" applyFont="1" applyBorder="1" applyAlignment="1">
      <alignment horizontal="left" vertical="center" indent="2"/>
    </xf>
    <xf numFmtId="0" fontId="48" fillId="0" borderId="26" xfId="0" applyFont="1" applyBorder="1" applyAlignment="1">
      <alignment horizontal="left" vertical="center" indent="10"/>
    </xf>
    <xf numFmtId="0" fontId="54" fillId="0" borderId="26" xfId="0" applyFont="1" applyBorder="1" applyAlignment="1">
      <alignment horizontal="left" vertical="center" indent="10"/>
    </xf>
    <xf numFmtId="0" fontId="59" fillId="10" borderId="26" xfId="0" applyFont="1" applyFill="1" applyBorder="1" applyAlignment="1" applyProtection="1">
      <alignment horizontal="left" indent="10"/>
    </xf>
    <xf numFmtId="0" fontId="59" fillId="10" borderId="26" xfId="0" applyFont="1" applyFill="1" applyBorder="1" applyAlignment="1" applyProtection="1">
      <alignment horizontal="left" indent="12"/>
    </xf>
    <xf numFmtId="0" fontId="14" fillId="10" borderId="26" xfId="0" applyFont="1" applyFill="1" applyBorder="1" applyAlignment="1" applyProtection="1">
      <alignment horizontal="left" indent="12"/>
    </xf>
    <xf numFmtId="0" fontId="61" fillId="10" borderId="26" xfId="0" quotePrefix="1" applyFont="1" applyFill="1" applyBorder="1" applyAlignment="1" applyProtection="1">
      <alignment horizontal="left" indent="10"/>
    </xf>
    <xf numFmtId="0" fontId="48" fillId="0" borderId="26" xfId="0" applyFont="1" applyBorder="1" applyAlignment="1">
      <alignment horizontal="left" vertical="center" wrapText="1"/>
    </xf>
    <xf numFmtId="0" fontId="49" fillId="0" borderId="26" xfId="0" applyFont="1" applyFill="1" applyBorder="1" applyAlignment="1" applyProtection="1">
      <alignment vertical="center" wrapText="1"/>
    </xf>
    <xf numFmtId="0" fontId="49" fillId="0" borderId="0" xfId="0" applyFont="1" applyFill="1" applyAlignment="1" applyProtection="1">
      <alignment vertical="center" wrapText="1"/>
    </xf>
    <xf numFmtId="0" fontId="0" fillId="0" borderId="0" xfId="0" applyFill="1"/>
    <xf numFmtId="0" fontId="52" fillId="0" borderId="26" xfId="0" applyFont="1" applyBorder="1" applyAlignment="1" applyProtection="1">
      <alignment vertical="center" wrapText="1"/>
    </xf>
    <xf numFmtId="0" fontId="52" fillId="0" borderId="0" xfId="0" applyFont="1" applyFill="1" applyAlignment="1" applyProtection="1">
      <alignment vertical="center" wrapText="1"/>
    </xf>
    <xf numFmtId="0" fontId="48" fillId="0" borderId="26" xfId="0" applyFont="1" applyBorder="1" applyAlignment="1" applyProtection="1">
      <alignment vertical="center" wrapText="1"/>
    </xf>
    <xf numFmtId="0" fontId="48" fillId="0" borderId="0" xfId="0" applyFont="1" applyFill="1" applyAlignment="1" applyProtection="1">
      <alignment vertical="center" wrapText="1"/>
    </xf>
    <xf numFmtId="0" fontId="58" fillId="0" borderId="26" xfId="0" applyFont="1" applyBorder="1" applyAlignment="1">
      <alignment horizontal="left" vertical="center" wrapText="1" indent="2"/>
    </xf>
    <xf numFmtId="0" fontId="0" fillId="0" borderId="0" xfId="0" applyFill="1" applyAlignment="1">
      <alignment wrapText="1"/>
    </xf>
    <xf numFmtId="0" fontId="67" fillId="0" borderId="26" xfId="0" applyFont="1" applyBorder="1" applyAlignment="1">
      <alignment horizontal="left" vertical="center" wrapText="1" indent="4"/>
    </xf>
    <xf numFmtId="0" fontId="70" fillId="0" borderId="26" xfId="0" applyFont="1" applyBorder="1" applyAlignment="1">
      <alignment horizontal="left" vertical="center" indent="4"/>
    </xf>
    <xf numFmtId="0" fontId="67" fillId="0" borderId="26" xfId="0" applyFont="1" applyBorder="1" applyAlignment="1">
      <alignment horizontal="left" vertical="center" indent="4"/>
    </xf>
    <xf numFmtId="0" fontId="0" fillId="0" borderId="26" xfId="0" applyBorder="1"/>
    <xf numFmtId="0" fontId="63" fillId="0" borderId="26" xfId="0" applyFont="1" applyBorder="1" applyAlignment="1">
      <alignment horizontal="justify" vertical="center"/>
    </xf>
    <xf numFmtId="0" fontId="48" fillId="0" borderId="26" xfId="0" applyFont="1" applyBorder="1" applyAlignment="1">
      <alignment horizontal="left" indent="2"/>
    </xf>
    <xf numFmtId="0" fontId="48" fillId="0" borderId="26" xfId="0" applyFont="1" applyBorder="1" applyAlignment="1">
      <alignment horizontal="left" wrapText="1"/>
    </xf>
    <xf numFmtId="0" fontId="48" fillId="0" borderId="26" xfId="0" applyFont="1" applyBorder="1" applyAlignment="1">
      <alignment horizontal="left" wrapText="1" indent="2"/>
    </xf>
    <xf numFmtId="0" fontId="63" fillId="0" borderId="26" xfId="0" applyFont="1" applyBorder="1" applyAlignment="1">
      <alignment wrapText="1"/>
    </xf>
    <xf numFmtId="0" fontId="21" fillId="0" borderId="27" xfId="0" applyFont="1" applyBorder="1" applyAlignment="1">
      <alignment horizontal="left" indent="2"/>
    </xf>
    <xf numFmtId="0" fontId="51" fillId="0" borderId="0" xfId="0" applyFont="1" applyAlignment="1">
      <alignment horizontal="justify" vertical="center"/>
    </xf>
    <xf numFmtId="0" fontId="52" fillId="0" borderId="0" xfId="0" applyFont="1" applyAlignment="1">
      <alignment horizontal="justify" vertical="center"/>
    </xf>
    <xf numFmtId="164" fontId="9" fillId="8" borderId="13" xfId="1" applyNumberFormat="1" applyFont="1" applyFill="1" applyBorder="1" applyAlignment="1" applyProtection="1">
      <alignment horizontal="center" vertical="center"/>
    </xf>
    <xf numFmtId="0" fontId="57" fillId="15" borderId="26" xfId="0" applyFont="1" applyFill="1" applyBorder="1" applyAlignment="1">
      <alignment horizontal="justify" vertical="center"/>
    </xf>
    <xf numFmtId="0" fontId="51" fillId="14" borderId="26" xfId="0" applyFont="1" applyFill="1" applyBorder="1" applyAlignment="1">
      <alignment horizontal="justify" vertical="center"/>
    </xf>
    <xf numFmtId="0" fontId="51" fillId="10" borderId="26" xfId="0" applyFont="1" applyFill="1" applyBorder="1" applyAlignment="1">
      <alignment horizontal="justify" vertical="center"/>
    </xf>
    <xf numFmtId="0" fontId="51" fillId="12" borderId="26" xfId="0" applyFont="1" applyFill="1" applyBorder="1" applyAlignment="1">
      <alignment horizontal="justify" vertical="center"/>
    </xf>
    <xf numFmtId="0" fontId="26" fillId="0" borderId="30" xfId="0" applyFont="1" applyFill="1" applyBorder="1" applyAlignment="1" applyProtection="1">
      <alignment horizontal="center" vertical="center"/>
    </xf>
    <xf numFmtId="164" fontId="36" fillId="8" borderId="31" xfId="0" applyNumberFormat="1" applyFont="1" applyFill="1" applyBorder="1" applyAlignment="1" applyProtection="1">
      <alignment horizontal="center" vertical="center" wrapText="1"/>
    </xf>
    <xf numFmtId="6" fontId="6" fillId="8" borderId="32" xfId="0" applyNumberFormat="1" applyFont="1" applyFill="1" applyBorder="1" applyAlignment="1" applyProtection="1">
      <alignment horizontal="right" vertical="center"/>
    </xf>
    <xf numFmtId="6" fontId="6" fillId="8" borderId="33" xfId="0" applyNumberFormat="1" applyFont="1" applyFill="1" applyBorder="1" applyAlignment="1" applyProtection="1">
      <alignment horizontal="right" vertical="center"/>
    </xf>
    <xf numFmtId="2" fontId="2" fillId="11" borderId="32" xfId="1" applyNumberFormat="1" applyFont="1" applyFill="1" applyBorder="1" applyAlignment="1" applyProtection="1">
      <alignment horizontal="right" vertical="center"/>
    </xf>
    <xf numFmtId="2" fontId="2" fillId="11" borderId="33" xfId="1" applyNumberFormat="1" applyFont="1" applyFill="1" applyBorder="1" applyAlignment="1" applyProtection="1">
      <alignment horizontal="right" vertical="center"/>
    </xf>
    <xf numFmtId="164" fontId="26" fillId="2" borderId="31" xfId="0" applyNumberFormat="1" applyFont="1" applyFill="1" applyBorder="1" applyAlignment="1" applyProtection="1">
      <alignment horizontal="right"/>
    </xf>
    <xf numFmtId="39" fontId="26" fillId="11" borderId="30" xfId="0" applyNumberFormat="1" applyFont="1" applyFill="1" applyBorder="1" applyAlignment="1" applyProtection="1">
      <alignment horizontal="right"/>
    </xf>
    <xf numFmtId="164" fontId="11" fillId="11" borderId="31" xfId="0" applyNumberFormat="1" applyFont="1" applyFill="1" applyBorder="1" applyAlignment="1" applyProtection="1">
      <alignment horizontal="right"/>
    </xf>
    <xf numFmtId="6" fontId="6" fillId="8" borderId="36" xfId="0" applyNumberFormat="1" applyFont="1" applyFill="1" applyBorder="1" applyAlignment="1" applyProtection="1">
      <alignment horizontal="right"/>
    </xf>
    <xf numFmtId="6" fontId="6" fillId="8" borderId="37" xfId="0" applyNumberFormat="1" applyFont="1" applyFill="1" applyBorder="1" applyAlignment="1" applyProtection="1">
      <alignment horizontal="right"/>
    </xf>
    <xf numFmtId="2" fontId="2" fillId="5" borderId="32" xfId="1" applyNumberFormat="1" applyFont="1" applyFill="1" applyBorder="1" applyAlignment="1" applyProtection="1">
      <alignment horizontal="right" vertical="center"/>
    </xf>
    <xf numFmtId="2" fontId="2" fillId="5" borderId="33" xfId="1" applyNumberFormat="1" applyFont="1" applyFill="1" applyBorder="1" applyAlignment="1" applyProtection="1">
      <alignment horizontal="right" vertical="center"/>
    </xf>
    <xf numFmtId="39" fontId="31" fillId="0" borderId="30" xfId="0" applyNumberFormat="1" applyFont="1" applyFill="1" applyBorder="1" applyAlignment="1" applyProtection="1">
      <alignment horizontal="right"/>
    </xf>
    <xf numFmtId="6" fontId="31" fillId="2" borderId="31" xfId="2" applyNumberFormat="1" applyFont="1" applyFill="1" applyBorder="1" applyAlignment="1" applyProtection="1">
      <alignment horizontal="right"/>
    </xf>
    <xf numFmtId="6" fontId="33" fillId="8" borderId="32" xfId="0" applyNumberFormat="1" applyFont="1" applyFill="1" applyBorder="1" applyAlignment="1" applyProtection="1">
      <alignment horizontal="right"/>
    </xf>
    <xf numFmtId="6" fontId="33" fillId="8" borderId="33" xfId="0" applyNumberFormat="1" applyFont="1" applyFill="1" applyBorder="1" applyAlignment="1" applyProtection="1">
      <alignment horizontal="right"/>
    </xf>
    <xf numFmtId="6" fontId="7" fillId="3" borderId="36" xfId="0" applyNumberFormat="1" applyFont="1" applyFill="1" applyBorder="1" applyAlignment="1" applyProtection="1">
      <alignment horizontal="right"/>
    </xf>
    <xf numFmtId="6" fontId="33" fillId="3" borderId="38" xfId="0" applyNumberFormat="1" applyFont="1" applyFill="1" applyBorder="1" applyAlignment="1" applyProtection="1">
      <alignment horizontal="right"/>
    </xf>
    <xf numFmtId="6" fontId="31" fillId="0" borderId="31" xfId="0" applyNumberFormat="1" applyFont="1" applyBorder="1" applyAlignment="1" applyProtection="1">
      <alignment horizontal="right"/>
    </xf>
    <xf numFmtId="6" fontId="6" fillId="8" borderId="38" xfId="0" applyNumberFormat="1" applyFont="1" applyFill="1" applyBorder="1" applyAlignment="1" applyProtection="1">
      <alignment horizontal="right"/>
    </xf>
    <xf numFmtId="6" fontId="6" fillId="8" borderId="33" xfId="0" applyNumberFormat="1" applyFont="1" applyFill="1" applyBorder="1" applyAlignment="1" applyProtection="1">
      <alignment horizontal="right"/>
    </xf>
    <xf numFmtId="9" fontId="33" fillId="3" borderId="32" xfId="3" applyFont="1" applyFill="1" applyBorder="1" applyAlignment="1" applyProtection="1">
      <alignment horizontal="right"/>
    </xf>
    <xf numFmtId="6" fontId="31" fillId="0" borderId="40" xfId="0" applyNumberFormat="1" applyFont="1" applyBorder="1" applyAlignment="1" applyProtection="1">
      <alignment horizontal="right"/>
    </xf>
    <xf numFmtId="6" fontId="6" fillId="8" borderId="34" xfId="0" applyNumberFormat="1" applyFont="1" applyFill="1" applyBorder="1" applyAlignment="1" applyProtection="1">
      <alignment horizontal="right"/>
    </xf>
    <xf numFmtId="6" fontId="6" fillId="8" borderId="35" xfId="0" applyNumberFormat="1" applyFont="1" applyFill="1" applyBorder="1" applyAlignment="1" applyProtection="1">
      <alignment horizontal="right"/>
    </xf>
    <xf numFmtId="6" fontId="33" fillId="3" borderId="34" xfId="0" applyNumberFormat="1" applyFont="1" applyFill="1" applyBorder="1" applyAlignment="1" applyProtection="1">
      <alignment horizontal="right"/>
    </xf>
    <xf numFmtId="6" fontId="31" fillId="0" borderId="41" xfId="0" applyNumberFormat="1" applyFont="1" applyBorder="1" applyAlignment="1" applyProtection="1">
      <alignment horizontal="right"/>
    </xf>
    <xf numFmtId="6" fontId="6" fillId="8" borderId="39" xfId="0" applyNumberFormat="1" applyFont="1" applyFill="1" applyBorder="1" applyAlignment="1" applyProtection="1">
      <alignment horizontal="right"/>
    </xf>
    <xf numFmtId="164" fontId="33" fillId="8" borderId="38" xfId="0" applyNumberFormat="1" applyFont="1" applyFill="1" applyBorder="1" applyAlignment="1" applyProtection="1">
      <alignment horizontal="right"/>
    </xf>
    <xf numFmtId="164" fontId="33" fillId="8" borderId="33" xfId="0" applyNumberFormat="1" applyFont="1" applyFill="1" applyBorder="1" applyAlignment="1" applyProtection="1">
      <alignment horizontal="right"/>
    </xf>
    <xf numFmtId="6" fontId="7" fillId="3" borderId="34" xfId="0" applyNumberFormat="1" applyFont="1" applyFill="1" applyBorder="1" applyAlignment="1" applyProtection="1">
      <alignment horizontal="right"/>
    </xf>
    <xf numFmtId="6" fontId="33" fillId="3" borderId="42" xfId="0" applyNumberFormat="1" applyFont="1" applyFill="1" applyBorder="1" applyAlignment="1" applyProtection="1">
      <alignment horizontal="right"/>
    </xf>
    <xf numFmtId="6" fontId="31" fillId="0" borderId="43" xfId="0" applyNumberFormat="1" applyFont="1" applyBorder="1" applyAlignment="1" applyProtection="1">
      <alignment horizontal="right"/>
    </xf>
    <xf numFmtId="0" fontId="28" fillId="4" borderId="34" xfId="0" applyFont="1" applyFill="1" applyBorder="1" applyProtection="1"/>
    <xf numFmtId="164" fontId="26" fillId="2" borderId="39" xfId="0" applyNumberFormat="1" applyFont="1" applyFill="1" applyBorder="1" applyAlignment="1" applyProtection="1">
      <alignment horizontal="right"/>
    </xf>
    <xf numFmtId="9" fontId="32" fillId="4" borderId="38" xfId="3" applyFont="1" applyFill="1" applyBorder="1" applyAlignment="1" applyProtection="1">
      <alignment horizontal="center"/>
      <protection locked="0"/>
    </xf>
    <xf numFmtId="164" fontId="11" fillId="11" borderId="39" xfId="0" applyNumberFormat="1" applyFont="1" applyFill="1" applyBorder="1" applyAlignment="1" applyProtection="1">
      <alignment horizontal="right"/>
    </xf>
    <xf numFmtId="6" fontId="2" fillId="8" borderId="33" xfId="0" applyNumberFormat="1" applyFont="1" applyFill="1" applyBorder="1" applyAlignment="1" applyProtection="1">
      <alignment horizontal="right"/>
    </xf>
    <xf numFmtId="6" fontId="33" fillId="3" borderId="32" xfId="0" applyNumberFormat="1" applyFont="1" applyFill="1" applyBorder="1" applyAlignment="1" applyProtection="1">
      <alignment horizontal="right"/>
      <protection locked="0"/>
    </xf>
    <xf numFmtId="6" fontId="2" fillId="8" borderId="35" xfId="0" applyNumberFormat="1" applyFont="1" applyFill="1" applyBorder="1" applyAlignment="1" applyProtection="1">
      <alignment horizontal="right"/>
    </xf>
    <xf numFmtId="6" fontId="2" fillId="8" borderId="39" xfId="0" applyNumberFormat="1" applyFont="1" applyFill="1" applyBorder="1" applyAlignment="1" applyProtection="1">
      <alignment horizontal="right"/>
    </xf>
    <xf numFmtId="164" fontId="33" fillId="8" borderId="39" xfId="0" applyNumberFormat="1" applyFont="1" applyFill="1" applyBorder="1" applyAlignment="1" applyProtection="1">
      <alignment horizontal="right"/>
    </xf>
    <xf numFmtId="6" fontId="33" fillId="3" borderId="45" xfId="0" applyNumberFormat="1" applyFont="1" applyFill="1" applyBorder="1" applyAlignment="1" applyProtection="1">
      <alignment horizontal="right"/>
    </xf>
    <xf numFmtId="6" fontId="33" fillId="3" borderId="46" xfId="0" applyNumberFormat="1" applyFont="1" applyFill="1" applyBorder="1" applyAlignment="1" applyProtection="1">
      <alignment horizontal="right"/>
    </xf>
    <xf numFmtId="0" fontId="28" fillId="7" borderId="9" xfId="4" applyFont="1" applyFill="1" applyBorder="1" applyAlignment="1" applyProtection="1">
      <alignment horizontal="left"/>
      <protection locked="0"/>
    </xf>
    <xf numFmtId="0" fontId="11" fillId="11" borderId="4" xfId="0" quotePrefix="1" applyFont="1" applyFill="1" applyBorder="1" applyAlignment="1" applyProtection="1">
      <alignment horizontal="left"/>
    </xf>
    <xf numFmtId="6" fontId="26" fillId="10" borderId="9" xfId="0" applyNumberFormat="1" applyFont="1" applyFill="1" applyBorder="1" applyAlignment="1" applyProtection="1">
      <alignment horizontal="center"/>
    </xf>
    <xf numFmtId="6" fontId="26" fillId="10" borderId="4" xfId="0" applyNumberFormat="1" applyFont="1" applyFill="1" applyBorder="1" applyAlignment="1" applyProtection="1">
      <alignment horizontal="center"/>
    </xf>
    <xf numFmtId="0" fontId="31" fillId="2" borderId="9" xfId="0" applyFont="1" applyFill="1" applyBorder="1" applyAlignment="1" applyProtection="1">
      <alignment horizontal="left"/>
    </xf>
    <xf numFmtId="0" fontId="31" fillId="2" borderId="8" xfId="0" applyFont="1" applyFill="1" applyBorder="1" applyAlignment="1" applyProtection="1">
      <alignment horizontal="left"/>
    </xf>
    <xf numFmtId="0" fontId="6" fillId="8" borderId="36" xfId="0" applyFont="1" applyFill="1" applyBorder="1" applyAlignment="1" applyProtection="1">
      <alignment horizontal="center"/>
    </xf>
    <xf numFmtId="6" fontId="6" fillId="8" borderId="32" xfId="0" applyNumberFormat="1" applyFont="1" applyFill="1" applyBorder="1" applyAlignment="1" applyProtection="1">
      <alignment vertical="center"/>
    </xf>
    <xf numFmtId="6" fontId="6" fillId="8" borderId="33" xfId="2" applyNumberFormat="1" applyFont="1" applyFill="1" applyBorder="1" applyAlignment="1" applyProtection="1">
      <alignment vertical="center"/>
    </xf>
    <xf numFmtId="164" fontId="2" fillId="11" borderId="33" xfId="1" applyNumberFormat="1" applyFont="1" applyFill="1" applyBorder="1" applyAlignment="1" applyProtection="1">
      <alignment horizontal="right" vertical="center"/>
    </xf>
    <xf numFmtId="164" fontId="26" fillId="2" borderId="40" xfId="2" applyNumberFormat="1" applyFont="1" applyFill="1" applyBorder="1" applyAlignment="1" applyProtection="1">
      <alignment horizontal="right"/>
    </xf>
    <xf numFmtId="0" fontId="26" fillId="3" borderId="36" xfId="0" quotePrefix="1" applyFont="1" applyFill="1" applyBorder="1" applyAlignment="1" applyProtection="1"/>
    <xf numFmtId="0" fontId="26" fillId="4" borderId="36" xfId="0" quotePrefix="1" applyFont="1" applyFill="1" applyBorder="1" applyAlignment="1" applyProtection="1">
      <protection locked="0"/>
    </xf>
    <xf numFmtId="0" fontId="11" fillId="4" borderId="38" xfId="0" quotePrefix="1" applyFont="1" applyFill="1" applyBorder="1" applyAlignment="1" applyProtection="1"/>
    <xf numFmtId="164" fontId="11" fillId="11" borderId="33" xfId="0" applyNumberFormat="1" applyFont="1" applyFill="1" applyBorder="1" applyAlignment="1" applyProtection="1">
      <alignment horizontal="right"/>
    </xf>
    <xf numFmtId="6" fontId="6" fillId="8" borderId="36" xfId="0" applyNumberFormat="1" applyFont="1" applyFill="1" applyBorder="1" applyProtection="1"/>
    <xf numFmtId="164" fontId="6" fillId="8" borderId="37" xfId="2" applyNumberFormat="1" applyFont="1" applyFill="1" applyBorder="1" applyProtection="1"/>
    <xf numFmtId="164" fontId="2" fillId="5" borderId="33" xfId="1" applyNumberFormat="1" applyFont="1" applyFill="1" applyBorder="1" applyAlignment="1" applyProtection="1">
      <alignment horizontal="right" vertical="center"/>
    </xf>
    <xf numFmtId="164" fontId="26" fillId="10" borderId="33" xfId="1" applyNumberFormat="1" applyFont="1" applyFill="1" applyBorder="1" applyAlignment="1" applyProtection="1">
      <alignment horizontal="right"/>
    </xf>
    <xf numFmtId="164" fontId="39" fillId="5" borderId="31" xfId="0" applyNumberFormat="1" applyFont="1" applyFill="1" applyBorder="1" applyAlignment="1" applyProtection="1">
      <alignment horizontal="right"/>
    </xf>
    <xf numFmtId="0" fontId="31" fillId="4" borderId="32" xfId="0" quotePrefix="1" applyFont="1" applyFill="1" applyBorder="1" applyAlignment="1" applyProtection="1">
      <alignment horizontal="right"/>
    </xf>
    <xf numFmtId="164" fontId="31" fillId="8" borderId="33" xfId="0" quotePrefix="1" applyNumberFormat="1" applyFont="1" applyFill="1" applyBorder="1" applyAlignment="1" applyProtection="1">
      <alignment horizontal="right"/>
    </xf>
    <xf numFmtId="6" fontId="6" fillId="8" borderId="37" xfId="2" applyNumberFormat="1" applyFont="1" applyFill="1" applyBorder="1" applyProtection="1"/>
    <xf numFmtId="6" fontId="31" fillId="8" borderId="32" xfId="0" applyNumberFormat="1" applyFont="1" applyFill="1" applyBorder="1" applyAlignment="1" applyProtection="1">
      <alignment horizontal="left"/>
    </xf>
    <xf numFmtId="6" fontId="31" fillId="8" borderId="33" xfId="2" applyNumberFormat="1" applyFont="1" applyFill="1" applyBorder="1" applyAlignment="1" applyProtection="1">
      <alignment horizontal="left"/>
    </xf>
    <xf numFmtId="6" fontId="6" fillId="3" borderId="36" xfId="0" applyNumberFormat="1" applyFont="1" applyFill="1" applyBorder="1" applyProtection="1"/>
    <xf numFmtId="6" fontId="7" fillId="3" borderId="36" xfId="0" applyNumberFormat="1" applyFont="1" applyFill="1" applyBorder="1" applyProtection="1"/>
    <xf numFmtId="6" fontId="26" fillId="3" borderId="33" xfId="2" applyNumberFormat="1" applyFont="1" applyFill="1" applyBorder="1" applyAlignment="1" applyProtection="1">
      <alignment horizontal="right"/>
    </xf>
    <xf numFmtId="6" fontId="33" fillId="3" borderId="38" xfId="0" applyNumberFormat="1" applyFont="1" applyFill="1" applyBorder="1" applyProtection="1"/>
    <xf numFmtId="6" fontId="2" fillId="8" borderId="34" xfId="0" applyNumberFormat="1" applyFont="1" applyFill="1" applyBorder="1" applyAlignment="1" applyProtection="1">
      <alignment horizontal="left"/>
    </xf>
    <xf numFmtId="6" fontId="2" fillId="8" borderId="35" xfId="2" applyNumberFormat="1" applyFont="1" applyFill="1" applyBorder="1" applyAlignment="1" applyProtection="1">
      <alignment horizontal="left"/>
    </xf>
    <xf numFmtId="6" fontId="33" fillId="3" borderId="32" xfId="0" applyNumberFormat="1" applyFont="1" applyFill="1" applyBorder="1" applyProtection="1">
      <protection locked="0"/>
    </xf>
    <xf numFmtId="6" fontId="33" fillId="3" borderId="34" xfId="0" applyNumberFormat="1" applyFont="1" applyFill="1" applyBorder="1" applyProtection="1"/>
    <xf numFmtId="6" fontId="26" fillId="8" borderId="35" xfId="2" applyNumberFormat="1" applyFont="1" applyFill="1" applyBorder="1" applyAlignment="1" applyProtection="1">
      <alignment horizontal="right"/>
    </xf>
    <xf numFmtId="6" fontId="2" fillId="8" borderId="38" xfId="0" applyNumberFormat="1" applyFont="1" applyFill="1" applyBorder="1" applyAlignment="1" applyProtection="1">
      <alignment horizontal="left"/>
    </xf>
    <xf numFmtId="6" fontId="2" fillId="8" borderId="39" xfId="2" applyNumberFormat="1" applyFont="1" applyFill="1" applyBorder="1" applyAlignment="1" applyProtection="1">
      <alignment horizontal="left"/>
    </xf>
    <xf numFmtId="0" fontId="33" fillId="8" borderId="38" xfId="0" applyFont="1" applyFill="1" applyBorder="1" applyAlignment="1" applyProtection="1">
      <alignment horizontal="left"/>
    </xf>
    <xf numFmtId="3" fontId="33" fillId="8" borderId="39" xfId="2" applyNumberFormat="1" applyFont="1" applyFill="1" applyBorder="1" applyAlignment="1" applyProtection="1">
      <alignment horizontal="left"/>
    </xf>
    <xf numFmtId="6" fontId="7" fillId="3" borderId="34" xfId="0" applyNumberFormat="1" applyFont="1" applyFill="1" applyBorder="1" applyProtection="1"/>
    <xf numFmtId="6" fontId="33" fillId="3" borderId="42" xfId="0" applyNumberFormat="1" applyFont="1" applyFill="1" applyBorder="1" applyProtection="1"/>
    <xf numFmtId="6" fontId="33" fillId="3" borderId="45" xfId="2" applyNumberFormat="1" applyFont="1" applyFill="1" applyBorder="1" applyProtection="1"/>
    <xf numFmtId="37" fontId="2" fillId="2" borderId="0" xfId="0" applyNumberFormat="1" applyFont="1" applyFill="1" applyBorder="1" applyAlignment="1" applyProtection="1">
      <alignment horizontal="center"/>
    </xf>
    <xf numFmtId="37" fontId="2" fillId="2" borderId="37" xfId="0" applyNumberFormat="1" applyFont="1" applyFill="1" applyBorder="1" applyAlignment="1" applyProtection="1">
      <alignment horizontal="center"/>
    </xf>
    <xf numFmtId="6" fontId="2" fillId="2" borderId="36" xfId="0" applyNumberFormat="1" applyFont="1" applyFill="1" applyBorder="1" applyAlignment="1" applyProtection="1">
      <alignment horizontal="center"/>
    </xf>
    <xf numFmtId="6" fontId="2" fillId="2" borderId="0" xfId="0" applyNumberFormat="1" applyFont="1" applyFill="1" applyBorder="1" applyAlignment="1" applyProtection="1">
      <alignment horizontal="center"/>
    </xf>
    <xf numFmtId="6" fontId="2" fillId="2" borderId="37" xfId="0" applyNumberFormat="1" applyFont="1" applyFill="1" applyBorder="1" applyAlignment="1" applyProtection="1">
      <alignment horizontal="center"/>
    </xf>
    <xf numFmtId="0" fontId="3" fillId="8" borderId="53" xfId="0" applyFont="1" applyFill="1" applyBorder="1" applyAlignment="1" applyProtection="1">
      <alignment horizontal="center" vertical="center" wrapText="1"/>
    </xf>
    <xf numFmtId="37" fontId="26" fillId="2" borderId="46" xfId="0" applyNumberFormat="1" applyFont="1" applyFill="1" applyBorder="1" applyAlignment="1" applyProtection="1">
      <alignment horizontal="center"/>
    </xf>
    <xf numFmtId="37" fontId="26" fillId="2" borderId="43" xfId="0" applyNumberFormat="1" applyFont="1" applyFill="1" applyBorder="1" applyAlignment="1" applyProtection="1">
      <alignment horizontal="center"/>
    </xf>
    <xf numFmtId="37" fontId="26" fillId="2" borderId="55" xfId="0" applyNumberFormat="1" applyFont="1" applyFill="1" applyBorder="1" applyAlignment="1" applyProtection="1">
      <alignment horizontal="center"/>
    </xf>
    <xf numFmtId="37" fontId="26" fillId="2" borderId="56" xfId="0" applyNumberFormat="1" applyFont="1" applyFill="1" applyBorder="1" applyAlignment="1" applyProtection="1">
      <alignment horizontal="center"/>
    </xf>
    <xf numFmtId="0" fontId="28" fillId="4" borderId="10" xfId="0" applyFont="1" applyFill="1" applyBorder="1" applyProtection="1"/>
    <xf numFmtId="0" fontId="12" fillId="8" borderId="0" xfId="11" applyFont="1" applyFill="1" applyBorder="1" applyAlignment="1" applyProtection="1">
      <protection locked="0"/>
    </xf>
    <xf numFmtId="14" fontId="12" fillId="7" borderId="5" xfId="11" applyNumberFormat="1" applyFont="1" applyFill="1" applyBorder="1" applyAlignment="1" applyProtection="1">
      <protection locked="0"/>
    </xf>
    <xf numFmtId="14" fontId="12" fillId="8" borderId="0" xfId="11" applyNumberFormat="1" applyFont="1" applyFill="1" applyBorder="1" applyAlignment="1" applyProtection="1">
      <protection locked="0"/>
    </xf>
    <xf numFmtId="0" fontId="21" fillId="8" borderId="0" xfId="11" applyFont="1" applyFill="1" applyBorder="1" applyProtection="1">
      <protection locked="0"/>
    </xf>
    <xf numFmtId="6" fontId="72" fillId="0" borderId="0" xfId="0" applyNumberFormat="1" applyFont="1" applyBorder="1" applyProtection="1"/>
    <xf numFmtId="0" fontId="28" fillId="4" borderId="30" xfId="0" applyFont="1" applyFill="1" applyBorder="1" applyProtection="1"/>
    <xf numFmtId="0" fontId="60" fillId="8" borderId="0" xfId="0" applyFont="1" applyFill="1" applyBorder="1" applyAlignment="1" applyProtection="1">
      <alignment horizontal="left"/>
    </xf>
    <xf numFmtId="37" fontId="26" fillId="2" borderId="43" xfId="0" applyNumberFormat="1" applyFont="1" applyFill="1" applyBorder="1" applyAlignment="1" applyProtection="1">
      <alignment horizontal="center" wrapText="1"/>
    </xf>
    <xf numFmtId="0" fontId="3" fillId="8" borderId="54" xfId="0" applyFont="1" applyFill="1" applyBorder="1" applyAlignment="1" applyProtection="1">
      <alignment horizontal="center" vertical="center" wrapText="1"/>
    </xf>
    <xf numFmtId="2" fontId="26" fillId="10" borderId="38" xfId="1" applyNumberFormat="1" applyFont="1" applyFill="1" applyBorder="1" applyAlignment="1" applyProtection="1">
      <alignment horizontal="right"/>
    </xf>
    <xf numFmtId="164" fontId="26" fillId="10" borderId="39" xfId="1" applyNumberFormat="1" applyFont="1" applyFill="1" applyBorder="1" applyAlignment="1" applyProtection="1">
      <alignment horizontal="right"/>
    </xf>
    <xf numFmtId="2" fontId="26" fillId="10" borderId="39" xfId="1" applyNumberFormat="1" applyFont="1" applyFill="1" applyBorder="1" applyAlignment="1" applyProtection="1">
      <alignment horizontal="right"/>
    </xf>
    <xf numFmtId="2" fontId="26" fillId="10" borderId="33" xfId="1" applyNumberFormat="1" applyFont="1" applyFill="1" applyBorder="1" applyAlignment="1" applyProtection="1">
      <alignment horizontal="right"/>
    </xf>
    <xf numFmtId="0" fontId="26" fillId="0" borderId="51" xfId="0" applyFont="1" applyBorder="1" applyAlignment="1" applyProtection="1">
      <alignment horizontal="center" vertical="justify"/>
    </xf>
    <xf numFmtId="39" fontId="28" fillId="7" borderId="30" xfId="0" applyNumberFormat="1" applyFont="1" applyFill="1" applyBorder="1" applyAlignment="1" applyProtection="1">
      <alignment horizontal="right"/>
      <protection locked="0"/>
    </xf>
    <xf numFmtId="9" fontId="28" fillId="7" borderId="12" xfId="3" applyFont="1" applyFill="1" applyBorder="1" applyAlignment="1" applyProtection="1">
      <alignment horizontal="right"/>
      <protection locked="0"/>
    </xf>
    <xf numFmtId="37" fontId="28" fillId="2" borderId="12" xfId="3" applyNumberFormat="1" applyFont="1" applyFill="1" applyBorder="1" applyAlignment="1" applyProtection="1">
      <alignment horizontal="right"/>
    </xf>
    <xf numFmtId="6" fontId="28" fillId="7" borderId="40" xfId="2" applyNumberFormat="1" applyFont="1" applyFill="1" applyBorder="1" applyAlignment="1" applyProtection="1">
      <alignment horizontal="right"/>
      <protection locked="0"/>
    </xf>
    <xf numFmtId="2" fontId="26" fillId="10" borderId="32" xfId="1" applyNumberFormat="1" applyFont="1" applyFill="1" applyBorder="1" applyAlignment="1" applyProtection="1">
      <alignment horizontal="right"/>
    </xf>
    <xf numFmtId="39" fontId="28" fillId="7" borderId="51" xfId="0" applyNumberFormat="1" applyFont="1" applyFill="1" applyBorder="1" applyAlignment="1" applyProtection="1">
      <alignment horizontal="right"/>
      <protection locked="0"/>
    </xf>
    <xf numFmtId="6" fontId="28" fillId="7" borderId="31" xfId="2" applyNumberFormat="1" applyFont="1" applyFill="1" applyBorder="1" applyAlignment="1" applyProtection="1">
      <alignment horizontal="right"/>
      <protection locked="0"/>
    </xf>
    <xf numFmtId="167" fontId="32" fillId="7" borderId="10" xfId="3" applyNumberFormat="1" applyFont="1" applyFill="1" applyBorder="1" applyAlignment="1" applyProtection="1">
      <alignment horizontal="center"/>
      <protection locked="0"/>
    </xf>
    <xf numFmtId="49" fontId="28" fillId="7" borderId="4" xfId="0" applyNumberFormat="1" applyFont="1" applyFill="1" applyBorder="1" applyAlignment="1" applyProtection="1">
      <alignment horizontal="left"/>
      <protection locked="0"/>
    </xf>
    <xf numFmtId="0" fontId="26" fillId="3" borderId="32" xfId="0" quotePrefix="1" applyFont="1" applyFill="1" applyBorder="1" applyAlignment="1" applyProtection="1"/>
    <xf numFmtId="0" fontId="26" fillId="3" borderId="5" xfId="0" quotePrefix="1" applyFont="1" applyFill="1" applyBorder="1" applyAlignment="1" applyProtection="1"/>
    <xf numFmtId="39" fontId="26" fillId="5" borderId="30" xfId="0" applyNumberFormat="1" applyFont="1" applyFill="1" applyBorder="1" applyAlignment="1" applyProtection="1">
      <alignment horizontal="right"/>
    </xf>
    <xf numFmtId="9" fontId="26" fillId="9" borderId="10" xfId="3" applyFont="1" applyFill="1" applyBorder="1" applyAlignment="1" applyProtection="1">
      <alignment horizontal="right"/>
    </xf>
    <xf numFmtId="3" fontId="26" fillId="5" borderId="12" xfId="3" applyNumberFormat="1" applyFont="1" applyFill="1" applyBorder="1" applyAlignment="1" applyProtection="1">
      <alignment horizontal="right"/>
    </xf>
    <xf numFmtId="164" fontId="26" fillId="5" borderId="40" xfId="0" applyNumberFormat="1" applyFont="1" applyFill="1" applyBorder="1" applyAlignment="1" applyProtection="1">
      <alignment horizontal="right"/>
    </xf>
    <xf numFmtId="6" fontId="28" fillId="0" borderId="4" xfId="0" applyNumberFormat="1" applyFont="1" applyBorder="1" applyAlignment="1" applyProtection="1">
      <alignment horizontal="left"/>
    </xf>
    <xf numFmtId="6" fontId="28" fillId="0" borderId="4" xfId="0" applyNumberFormat="1" applyFont="1" applyBorder="1" applyAlignment="1" applyProtection="1">
      <alignment horizontal="left" indent="1"/>
    </xf>
    <xf numFmtId="6" fontId="28" fillId="3" borderId="0" xfId="2" applyNumberFormat="1" applyFont="1" applyFill="1" applyBorder="1" applyProtection="1"/>
    <xf numFmtId="6" fontId="28" fillId="3" borderId="39" xfId="2" applyNumberFormat="1" applyFont="1" applyFill="1" applyBorder="1" applyAlignment="1" applyProtection="1">
      <alignment horizontal="right"/>
    </xf>
    <xf numFmtId="6" fontId="28" fillId="3" borderId="36" xfId="2" applyNumberFormat="1" applyFont="1" applyFill="1" applyBorder="1" applyAlignment="1" applyProtection="1">
      <alignment horizontal="right"/>
    </xf>
    <xf numFmtId="6" fontId="28" fillId="3" borderId="0" xfId="2" applyNumberFormat="1" applyFont="1" applyFill="1" applyBorder="1" applyAlignment="1" applyProtection="1">
      <alignment horizontal="right"/>
    </xf>
    <xf numFmtId="6" fontId="28" fillId="3" borderId="33" xfId="2" applyNumberFormat="1" applyFont="1" applyFill="1" applyBorder="1" applyAlignment="1" applyProtection="1">
      <alignment horizontal="right"/>
    </xf>
    <xf numFmtId="6" fontId="28" fillId="3" borderId="36" xfId="0" applyNumberFormat="1" applyFont="1" applyFill="1" applyBorder="1" applyAlignment="1" applyProtection="1">
      <alignment horizontal="right"/>
    </xf>
    <xf numFmtId="6" fontId="28" fillId="3" borderId="0" xfId="0" applyNumberFormat="1" applyFont="1" applyFill="1" applyBorder="1" applyAlignment="1" applyProtection="1">
      <alignment horizontal="right"/>
    </xf>
    <xf numFmtId="6" fontId="28" fillId="3" borderId="1" xfId="0" applyNumberFormat="1" applyFont="1" applyFill="1" applyBorder="1" applyAlignment="1" applyProtection="1">
      <alignment horizontal="right"/>
    </xf>
    <xf numFmtId="6" fontId="28" fillId="7" borderId="31" xfId="0" applyNumberFormat="1" applyFont="1" applyFill="1" applyBorder="1" applyAlignment="1" applyProtection="1">
      <alignment horizontal="right"/>
      <protection locked="0"/>
    </xf>
    <xf numFmtId="6" fontId="26" fillId="3" borderId="39" xfId="0" applyNumberFormat="1" applyFont="1" applyFill="1" applyBorder="1" applyAlignment="1" applyProtection="1">
      <alignment horizontal="right"/>
    </xf>
    <xf numFmtId="6" fontId="28" fillId="3" borderId="39" xfId="0" applyNumberFormat="1" applyFont="1" applyFill="1" applyBorder="1" applyAlignment="1" applyProtection="1">
      <alignment horizontal="right"/>
    </xf>
    <xf numFmtId="6" fontId="28" fillId="3" borderId="33" xfId="0" applyNumberFormat="1" applyFont="1" applyFill="1" applyBorder="1" applyAlignment="1" applyProtection="1">
      <alignment horizontal="right"/>
    </xf>
    <xf numFmtId="6" fontId="28" fillId="7" borderId="4" xfId="0" applyNumberFormat="1" applyFont="1" applyFill="1" applyBorder="1" applyAlignment="1" applyProtection="1">
      <alignment horizontal="left"/>
      <protection locked="0"/>
    </xf>
    <xf numFmtId="6" fontId="28" fillId="3" borderId="34" xfId="0" applyNumberFormat="1" applyFont="1" applyFill="1" applyBorder="1" applyAlignment="1" applyProtection="1">
      <alignment horizontal="right"/>
    </xf>
    <xf numFmtId="0" fontId="6" fillId="0" borderId="13" xfId="0" applyFont="1" applyFill="1" applyBorder="1" applyProtection="1"/>
    <xf numFmtId="168" fontId="6" fillId="0" borderId="13" xfId="2" applyNumberFormat="1" applyFont="1" applyFill="1" applyBorder="1" applyProtection="1"/>
    <xf numFmtId="168" fontId="6" fillId="0" borderId="6" xfId="2" applyNumberFormat="1" applyFont="1" applyFill="1" applyBorder="1" applyProtection="1"/>
    <xf numFmtId="0" fontId="73" fillId="0" borderId="32"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0" borderId="6" xfId="0" applyFont="1" applyFill="1" applyBorder="1" applyAlignment="1" applyProtection="1">
      <alignment horizontal="center" vertical="center" wrapText="1"/>
    </xf>
    <xf numFmtId="0" fontId="75" fillId="7" borderId="47" xfId="0" applyFont="1" applyFill="1" applyBorder="1" applyAlignment="1" applyProtection="1">
      <alignment horizontal="center" vertical="center" wrapText="1"/>
      <protection locked="0"/>
    </xf>
    <xf numFmtId="0" fontId="41" fillId="7" borderId="36" xfId="0" applyFont="1" applyFill="1" applyBorder="1" applyAlignment="1" applyProtection="1">
      <alignment horizontal="center" vertical="center" wrapText="1"/>
      <protection locked="0"/>
    </xf>
    <xf numFmtId="0" fontId="41" fillId="7" borderId="38" xfId="0" applyFont="1" applyFill="1" applyBorder="1" applyAlignment="1" applyProtection="1">
      <alignment horizontal="center" vertical="center" wrapText="1"/>
      <protection locked="0"/>
    </xf>
    <xf numFmtId="0" fontId="11" fillId="4" borderId="36" xfId="0" applyFont="1" applyFill="1" applyBorder="1" applyAlignment="1" applyProtection="1">
      <alignment horizontal="center" vertical="center"/>
    </xf>
    <xf numFmtId="0" fontId="11" fillId="4" borderId="52" xfId="0" applyFont="1" applyFill="1" applyBorder="1" applyAlignment="1" applyProtection="1">
      <alignment horizontal="center" vertical="center"/>
    </xf>
    <xf numFmtId="164" fontId="75" fillId="0" borderId="13" xfId="0" quotePrefix="1" applyNumberFormat="1" applyFont="1" applyFill="1" applyBorder="1" applyAlignment="1" applyProtection="1">
      <alignment horizontal="center" vertical="center" wrapText="1"/>
    </xf>
    <xf numFmtId="164" fontId="75" fillId="0" borderId="31" xfId="0" quotePrefix="1" applyNumberFormat="1" applyFont="1" applyFill="1" applyBorder="1" applyAlignment="1" applyProtection="1">
      <alignment horizontal="center" vertical="center" wrapText="1"/>
    </xf>
    <xf numFmtId="0" fontId="26" fillId="8" borderId="28" xfId="0" applyFont="1" applyFill="1" applyBorder="1" applyAlignment="1" applyProtection="1">
      <alignment horizontal="center" vertical="center" wrapText="1"/>
      <protection locked="0"/>
    </xf>
    <xf numFmtId="0" fontId="26" fillId="8" borderId="29" xfId="0" applyFont="1" applyFill="1" applyBorder="1" applyAlignment="1" applyProtection="1">
      <alignment horizontal="center" vertical="center" wrapText="1"/>
      <protection locked="0"/>
    </xf>
    <xf numFmtId="0" fontId="35" fillId="0" borderId="32" xfId="0" applyFont="1" applyBorder="1" applyAlignment="1" applyProtection="1">
      <alignment horizontal="center" vertical="center"/>
      <protection locked="0"/>
    </xf>
    <xf numFmtId="0" fontId="35" fillId="0" borderId="33" xfId="0" applyFont="1" applyBorder="1" applyAlignment="1" applyProtection="1">
      <alignment horizontal="center" vertical="center"/>
      <protection locked="0"/>
    </xf>
    <xf numFmtId="0" fontId="26" fillId="0" borderId="32" xfId="0" applyFont="1" applyBorder="1" applyAlignment="1" applyProtection="1">
      <alignment horizontal="center" vertical="center"/>
    </xf>
    <xf numFmtId="0" fontId="26" fillId="0" borderId="33" xfId="0" applyFont="1" applyBorder="1" applyAlignment="1" applyProtection="1">
      <alignment horizontal="center" vertical="center"/>
    </xf>
    <xf numFmtId="0" fontId="26" fillId="8" borderId="32" xfId="0" applyFont="1" applyFill="1" applyBorder="1" applyAlignment="1" applyProtection="1">
      <alignment horizontal="center" vertical="center"/>
      <protection locked="0"/>
    </xf>
    <xf numFmtId="0" fontId="26" fillId="8" borderId="5" xfId="0" applyFont="1" applyFill="1" applyBorder="1" applyAlignment="1" applyProtection="1">
      <alignment horizontal="center" vertical="center"/>
      <protection locked="0"/>
    </xf>
    <xf numFmtId="0" fontId="26" fillId="8" borderId="33" xfId="0" applyFont="1" applyFill="1" applyBorder="1" applyAlignment="1" applyProtection="1">
      <alignment horizontal="center" vertical="center"/>
      <protection locked="0"/>
    </xf>
    <xf numFmtId="0" fontId="26" fillId="8" borderId="44" xfId="0" applyFont="1" applyFill="1" applyBorder="1" applyAlignment="1" applyProtection="1">
      <alignment horizontal="center" vertical="center" wrapText="1"/>
      <protection locked="0"/>
    </xf>
    <xf numFmtId="0" fontId="26" fillId="8" borderId="32" xfId="0" applyFont="1" applyFill="1" applyBorder="1" applyAlignment="1" applyProtection="1">
      <alignment horizontal="center" vertical="center"/>
    </xf>
    <xf numFmtId="0" fontId="26" fillId="8" borderId="5" xfId="0" applyFont="1" applyFill="1" applyBorder="1" applyAlignment="1" applyProtection="1">
      <alignment horizontal="center" vertical="center"/>
    </xf>
    <xf numFmtId="0" fontId="26" fillId="8" borderId="33" xfId="0" applyFont="1" applyFill="1" applyBorder="1" applyAlignment="1" applyProtection="1">
      <alignment horizontal="center" vertical="center"/>
    </xf>
    <xf numFmtId="49" fontId="36" fillId="7" borderId="34" xfId="0" applyNumberFormat="1" applyFont="1" applyFill="1" applyBorder="1" applyAlignment="1" applyProtection="1">
      <alignment horizontal="center" vertical="center" wrapText="1"/>
      <protection locked="0"/>
    </xf>
    <xf numFmtId="49" fontId="36" fillId="7" borderId="3" xfId="0" applyNumberFormat="1" applyFont="1" applyFill="1" applyBorder="1" applyAlignment="1" applyProtection="1">
      <alignment horizontal="center" vertical="center" wrapText="1"/>
      <protection locked="0"/>
    </xf>
    <xf numFmtId="49" fontId="36" fillId="7" borderId="38" xfId="0" applyNumberFormat="1" applyFont="1" applyFill="1" applyBorder="1" applyAlignment="1" applyProtection="1">
      <alignment horizontal="center" vertical="center" wrapText="1"/>
      <protection locked="0"/>
    </xf>
    <xf numFmtId="49" fontId="36" fillId="7" borderId="10" xfId="0" applyNumberFormat="1" applyFont="1" applyFill="1" applyBorder="1" applyAlignment="1" applyProtection="1">
      <alignment horizontal="center" vertical="center" wrapText="1"/>
      <protection locked="0"/>
    </xf>
    <xf numFmtId="0" fontId="26" fillId="8" borderId="49" xfId="0" quotePrefix="1" applyFont="1" applyFill="1" applyBorder="1" applyAlignment="1" applyProtection="1">
      <alignment horizontal="center" vertical="center" wrapText="1"/>
    </xf>
    <xf numFmtId="0" fontId="26" fillId="8" borderId="50" xfId="0" quotePrefix="1" applyFont="1" applyFill="1" applyBorder="1" applyAlignment="1" applyProtection="1">
      <alignment horizontal="center" vertical="center" wrapText="1"/>
    </xf>
    <xf numFmtId="0" fontId="26" fillId="8" borderId="9" xfId="0" quotePrefix="1" applyFont="1" applyFill="1" applyBorder="1" applyAlignment="1" applyProtection="1">
      <alignment horizontal="center" vertical="center" wrapText="1"/>
    </xf>
    <xf numFmtId="0" fontId="26" fillId="8" borderId="39" xfId="0" quotePrefix="1" applyFont="1" applyFill="1" applyBorder="1" applyAlignment="1" applyProtection="1">
      <alignment horizontal="center" vertical="center" wrapText="1"/>
    </xf>
    <xf numFmtId="0" fontId="26" fillId="8" borderId="47" xfId="0" applyFont="1" applyFill="1" applyBorder="1" applyAlignment="1" applyProtection="1">
      <alignment horizontal="center" vertical="center" wrapText="1"/>
      <protection locked="0"/>
    </xf>
    <xf numFmtId="0" fontId="26" fillId="8" borderId="48" xfId="0" applyFont="1" applyFill="1" applyBorder="1" applyAlignment="1" applyProtection="1">
      <alignment horizontal="center" vertical="center" wrapText="1"/>
      <protection locked="0"/>
    </xf>
    <xf numFmtId="0" fontId="26" fillId="8" borderId="38" xfId="0" applyFont="1" applyFill="1" applyBorder="1" applyAlignment="1" applyProtection="1">
      <alignment horizontal="center" vertical="center" wrapText="1"/>
      <protection locked="0"/>
    </xf>
    <xf numFmtId="0" fontId="26" fillId="8" borderId="10" xfId="0" applyFont="1" applyFill="1" applyBorder="1" applyAlignment="1" applyProtection="1">
      <alignment horizontal="center" vertical="center" wrapText="1"/>
      <protection locked="0"/>
    </xf>
    <xf numFmtId="0" fontId="15" fillId="0" borderId="0" xfId="7" applyFont="1" applyAlignment="1">
      <alignment horizontal="center"/>
    </xf>
    <xf numFmtId="0" fontId="9" fillId="0" borderId="0" xfId="7" applyFont="1" applyAlignment="1">
      <alignment horizontal="center"/>
    </xf>
    <xf numFmtId="0" fontId="14" fillId="0" borderId="0" xfId="7" applyFont="1" applyAlignment="1">
      <alignment horizontal="center"/>
    </xf>
    <xf numFmtId="0" fontId="14" fillId="0" borderId="14" xfId="7" applyFont="1" applyBorder="1" applyAlignment="1">
      <alignment horizontal="center"/>
    </xf>
    <xf numFmtId="0" fontId="9" fillId="7" borderId="0" xfId="7" applyFont="1" applyFill="1" applyAlignment="1">
      <alignment horizontal="center"/>
    </xf>
    <xf numFmtId="0" fontId="14" fillId="0" borderId="0" xfId="7" applyAlignment="1">
      <alignment horizontal="center"/>
    </xf>
    <xf numFmtId="0" fontId="14" fillId="7" borderId="0" xfId="7" applyFont="1" applyFill="1" applyAlignment="1">
      <alignment horizontal="center" wrapText="1"/>
    </xf>
    <xf numFmtId="0" fontId="12" fillId="8" borderId="11" xfId="11" applyFont="1" applyFill="1" applyBorder="1" applyAlignment="1" applyProtection="1">
      <alignment horizontal="left"/>
    </xf>
    <xf numFmtId="0" fontId="12" fillId="7" borderId="11" xfId="11" applyFont="1" applyFill="1" applyBorder="1" applyAlignment="1" applyProtection="1">
      <alignment horizontal="left"/>
      <protection locked="0"/>
    </xf>
    <xf numFmtId="0" fontId="40" fillId="8" borderId="0" xfId="11" applyFont="1" applyFill="1" applyAlignment="1" applyProtection="1">
      <alignment horizontal="center"/>
      <protection locked="0"/>
    </xf>
    <xf numFmtId="0" fontId="20" fillId="2" borderId="0" xfId="11" applyFont="1" applyFill="1" applyAlignment="1" applyProtection="1">
      <alignment horizontal="center"/>
      <protection locked="0"/>
    </xf>
    <xf numFmtId="0" fontId="25" fillId="2" borderId="0" xfId="11" applyFont="1" applyFill="1" applyAlignment="1" applyProtection="1">
      <alignment horizontal="center"/>
      <protection locked="0"/>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808080"/>
      <color rgb="FFCC00FF"/>
      <color rgb="FF66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268</xdr:row>
      <xdr:rowOff>190500</xdr:rowOff>
    </xdr:from>
    <xdr:to>
      <xdr:col>604</xdr:col>
      <xdr:colOff>107950</xdr:colOff>
      <xdr:row>270</xdr:row>
      <xdr:rowOff>81389</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268</xdr:row>
      <xdr:rowOff>190500</xdr:rowOff>
    </xdr:from>
    <xdr:to>
      <xdr:col>112</xdr:col>
      <xdr:colOff>107950</xdr:colOff>
      <xdr:row>270</xdr:row>
      <xdr:rowOff>81389</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268</xdr:row>
      <xdr:rowOff>190500</xdr:rowOff>
    </xdr:from>
    <xdr:to>
      <xdr:col>118</xdr:col>
      <xdr:colOff>107950</xdr:colOff>
      <xdr:row>270</xdr:row>
      <xdr:rowOff>81389</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268</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268</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268</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268</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268</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268</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268</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268</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268</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268</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268</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268</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268</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268</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268</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268</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268</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268</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268</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268</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268</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268</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268</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268</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268</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268</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268</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268</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268</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268</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268</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268</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268</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268</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268</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268</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268</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268</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268</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268</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268</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268</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268</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268</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268</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268</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268</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268</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268</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268</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268</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268</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268</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268</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268</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268</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268</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268</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268</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268</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268</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268</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8"/>
  <sheetViews>
    <sheetView tabSelected="1" topLeftCell="A9" workbookViewId="0">
      <selection activeCell="A19" sqref="A19"/>
    </sheetView>
  </sheetViews>
  <sheetFormatPr defaultRowHeight="15" x14ac:dyDescent="0.25"/>
  <cols>
    <col min="1" max="1" width="147.28515625" customWidth="1"/>
  </cols>
  <sheetData>
    <row r="1" spans="1:1" x14ac:dyDescent="0.25">
      <c r="A1" s="289" t="s">
        <v>155</v>
      </c>
    </row>
    <row r="2" spans="1:1" x14ac:dyDescent="0.25">
      <c r="A2" s="290" t="s">
        <v>97</v>
      </c>
    </row>
    <row r="3" spans="1:1" ht="15.75" thickBot="1" x14ac:dyDescent="0.3">
      <c r="A3" s="291" t="s">
        <v>175</v>
      </c>
    </row>
    <row r="4" spans="1:1" x14ac:dyDescent="0.25">
      <c r="A4" s="292"/>
    </row>
    <row r="5" spans="1:1" x14ac:dyDescent="0.25">
      <c r="A5" s="293" t="s">
        <v>98</v>
      </c>
    </row>
    <row r="6" spans="1:1" x14ac:dyDescent="0.25">
      <c r="A6" s="294"/>
    </row>
    <row r="7" spans="1:1" x14ac:dyDescent="0.25">
      <c r="A7" s="334" t="s">
        <v>99</v>
      </c>
    </row>
    <row r="8" spans="1:1" ht="8.25" customHeight="1" x14ac:dyDescent="0.25">
      <c r="A8" s="295"/>
    </row>
    <row r="9" spans="1:1" x14ac:dyDescent="0.25">
      <c r="A9" s="292" t="s">
        <v>100</v>
      </c>
    </row>
    <row r="10" spans="1:1" x14ac:dyDescent="0.25">
      <c r="A10" s="296" t="s">
        <v>169</v>
      </c>
    </row>
    <row r="11" spans="1:1" x14ac:dyDescent="0.25">
      <c r="A11" s="296" t="s">
        <v>178</v>
      </c>
    </row>
    <row r="12" spans="1:1" ht="19.5" customHeight="1" x14ac:dyDescent="0.25">
      <c r="A12" s="296" t="s">
        <v>101</v>
      </c>
    </row>
    <row r="13" spans="1:1" x14ac:dyDescent="0.25">
      <c r="A13" s="296" t="s">
        <v>152</v>
      </c>
    </row>
    <row r="14" spans="1:1" x14ac:dyDescent="0.25">
      <c r="A14" s="292"/>
    </row>
    <row r="15" spans="1:1" x14ac:dyDescent="0.25">
      <c r="A15" s="335" t="s">
        <v>102</v>
      </c>
    </row>
    <row r="16" spans="1:1" ht="10.5" customHeight="1" x14ac:dyDescent="0.25">
      <c r="A16" s="295"/>
    </row>
    <row r="17" spans="1:1" x14ac:dyDescent="0.25">
      <c r="A17" s="296" t="s">
        <v>103</v>
      </c>
    </row>
    <row r="18" spans="1:1" x14ac:dyDescent="0.25">
      <c r="A18" s="296" t="s">
        <v>204</v>
      </c>
    </row>
    <row r="19" spans="1:1" ht="192.75" x14ac:dyDescent="0.25">
      <c r="A19" s="297" t="s">
        <v>215</v>
      </c>
    </row>
    <row r="20" spans="1:1" ht="20.25" customHeight="1" x14ac:dyDescent="0.25">
      <c r="A20" s="296" t="s">
        <v>154</v>
      </c>
    </row>
    <row r="21" spans="1:1" ht="12" customHeight="1" x14ac:dyDescent="0.25">
      <c r="A21" s="296"/>
    </row>
    <row r="22" spans="1:1" x14ac:dyDescent="0.25">
      <c r="A22" s="333" t="s">
        <v>153</v>
      </c>
    </row>
    <row r="23" spans="1:1" ht="9" customHeight="1" x14ac:dyDescent="0.25">
      <c r="A23" s="296"/>
    </row>
    <row r="24" spans="1:1" x14ac:dyDescent="0.25">
      <c r="A24" s="296" t="s">
        <v>104</v>
      </c>
    </row>
    <row r="25" spans="1:1" ht="11.1" customHeight="1" x14ac:dyDescent="0.25">
      <c r="A25" s="295"/>
    </row>
    <row r="26" spans="1:1" ht="15.75" x14ac:dyDescent="0.25">
      <c r="A26" s="298" t="s">
        <v>86</v>
      </c>
    </row>
    <row r="27" spans="1:1" ht="9.75" customHeight="1" x14ac:dyDescent="0.25">
      <c r="A27" s="296"/>
    </row>
    <row r="28" spans="1:1" ht="18" customHeight="1" x14ac:dyDescent="0.25">
      <c r="A28" s="296" t="s">
        <v>105</v>
      </c>
    </row>
    <row r="29" spans="1:1" ht="18.75" customHeight="1" x14ac:dyDescent="0.25">
      <c r="A29" s="296" t="s">
        <v>164</v>
      </c>
    </row>
    <row r="30" spans="1:1" ht="30" x14ac:dyDescent="0.25">
      <c r="A30" s="297" t="s">
        <v>186</v>
      </c>
    </row>
    <row r="31" spans="1:1" ht="33.75" customHeight="1" x14ac:dyDescent="0.25">
      <c r="A31" s="296" t="s">
        <v>194</v>
      </c>
    </row>
    <row r="32" spans="1:1" x14ac:dyDescent="0.25">
      <c r="A32" s="299" t="s">
        <v>165</v>
      </c>
    </row>
    <row r="33" spans="1:1" x14ac:dyDescent="0.25">
      <c r="A33" s="300" t="s">
        <v>163</v>
      </c>
    </row>
    <row r="34" spans="1:1" ht="30" x14ac:dyDescent="0.25">
      <c r="A34" s="301" t="s">
        <v>162</v>
      </c>
    </row>
    <row r="35" spans="1:1" ht="8.25" customHeight="1" x14ac:dyDescent="0.25">
      <c r="A35" s="302"/>
    </row>
    <row r="36" spans="1:1" x14ac:dyDescent="0.25">
      <c r="A36" s="303" t="s">
        <v>106</v>
      </c>
    </row>
    <row r="37" spans="1:1" ht="15" customHeight="1" x14ac:dyDescent="0.25">
      <c r="A37" s="304" t="s">
        <v>107</v>
      </c>
    </row>
    <row r="38" spans="1:1" x14ac:dyDescent="0.25">
      <c r="A38" s="305" t="s">
        <v>108</v>
      </c>
    </row>
    <row r="39" spans="1:1" x14ac:dyDescent="0.25">
      <c r="A39" s="305" t="s">
        <v>109</v>
      </c>
    </row>
    <row r="40" spans="1:1" x14ac:dyDescent="0.25">
      <c r="A40" s="305" t="s">
        <v>110</v>
      </c>
    </row>
    <row r="41" spans="1:1" x14ac:dyDescent="0.25">
      <c r="A41" s="306" t="s">
        <v>111</v>
      </c>
    </row>
    <row r="42" spans="1:1" x14ac:dyDescent="0.25">
      <c r="A42" s="307" t="s">
        <v>112</v>
      </c>
    </row>
    <row r="43" spans="1:1" x14ac:dyDescent="0.25">
      <c r="A43" s="307" t="s">
        <v>113</v>
      </c>
    </row>
    <row r="44" spans="1:1" x14ac:dyDescent="0.25">
      <c r="A44" s="308" t="s">
        <v>114</v>
      </c>
    </row>
    <row r="45" spans="1:1" ht="8.25" customHeight="1" x14ac:dyDescent="0.25">
      <c r="A45" s="299"/>
    </row>
    <row r="46" spans="1:1" ht="46.5" customHeight="1" x14ac:dyDescent="0.25">
      <c r="A46" s="309" t="s">
        <v>176</v>
      </c>
    </row>
    <row r="47" spans="1:1" x14ac:dyDescent="0.25">
      <c r="A47" s="299" t="s">
        <v>115</v>
      </c>
    </row>
    <row r="48" spans="1:1" x14ac:dyDescent="0.25">
      <c r="A48" s="295"/>
    </row>
    <row r="49" spans="1:87" x14ac:dyDescent="0.25">
      <c r="A49" s="295" t="s">
        <v>116</v>
      </c>
    </row>
    <row r="50" spans="1:87" ht="29.25" x14ac:dyDescent="0.25">
      <c r="A50" s="309" t="s">
        <v>117</v>
      </c>
    </row>
    <row r="51" spans="1:87" x14ac:dyDescent="0.25">
      <c r="A51" s="296" t="s">
        <v>188</v>
      </c>
    </row>
    <row r="52" spans="1:87" x14ac:dyDescent="0.25">
      <c r="A52" s="296"/>
    </row>
    <row r="53" spans="1:87" x14ac:dyDescent="0.25">
      <c r="A53" s="310" t="s">
        <v>118</v>
      </c>
      <c r="B53" s="311"/>
      <c r="C53" s="312"/>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2"/>
      <c r="BR53" s="312"/>
      <c r="BS53" s="312"/>
      <c r="BT53" s="312"/>
      <c r="BU53" s="312"/>
      <c r="BV53" s="312"/>
      <c r="BW53" s="312"/>
      <c r="BX53" s="312"/>
      <c r="BY53" s="312"/>
      <c r="BZ53" s="312"/>
      <c r="CA53" s="312"/>
      <c r="CB53" s="312"/>
      <c r="CC53" s="312"/>
      <c r="CD53" s="312"/>
      <c r="CE53" s="312"/>
      <c r="CF53" s="312"/>
      <c r="CG53" s="312"/>
      <c r="CH53" s="312"/>
      <c r="CI53" s="312"/>
    </row>
    <row r="54" spans="1:87" x14ac:dyDescent="0.25">
      <c r="A54" s="313" t="s">
        <v>119</v>
      </c>
      <c r="B54" s="314"/>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12"/>
      <c r="AM54" s="312"/>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2"/>
      <c r="BR54" s="312"/>
      <c r="BS54" s="312"/>
      <c r="BT54" s="312"/>
      <c r="BU54" s="312"/>
      <c r="BV54" s="312"/>
      <c r="BW54" s="312"/>
      <c r="BX54" s="312"/>
      <c r="BY54" s="312"/>
      <c r="BZ54" s="312"/>
      <c r="CA54" s="312"/>
      <c r="CB54" s="312"/>
      <c r="CC54" s="312"/>
      <c r="CD54" s="312"/>
      <c r="CE54" s="312"/>
      <c r="CF54" s="312"/>
      <c r="CG54" s="312"/>
      <c r="CH54" s="312"/>
      <c r="CI54" s="312"/>
    </row>
    <row r="55" spans="1:87" ht="29.25" x14ac:dyDescent="0.25">
      <c r="A55" s="315" t="s">
        <v>120</v>
      </c>
      <c r="B55" s="316"/>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312"/>
      <c r="BJ55" s="312"/>
      <c r="BK55" s="312"/>
      <c r="BL55" s="312"/>
      <c r="BM55" s="312"/>
      <c r="BN55" s="312"/>
      <c r="BO55" s="312"/>
      <c r="BP55" s="312"/>
      <c r="BQ55" s="312"/>
      <c r="BR55" s="312"/>
      <c r="BS55" s="312"/>
      <c r="BT55" s="312"/>
      <c r="BU55" s="312"/>
      <c r="BV55" s="312"/>
      <c r="BW55" s="312"/>
      <c r="BX55" s="312"/>
      <c r="BY55" s="312"/>
      <c r="BZ55" s="312"/>
      <c r="CA55" s="312"/>
      <c r="CB55" s="312"/>
      <c r="CC55" s="312"/>
      <c r="CD55" s="312"/>
      <c r="CE55" s="312"/>
      <c r="CF55" s="312"/>
      <c r="CG55" s="312"/>
      <c r="CH55" s="312"/>
      <c r="CI55" s="312"/>
    </row>
    <row r="56" spans="1:87" x14ac:dyDescent="0.25">
      <c r="A56" s="295"/>
    </row>
    <row r="57" spans="1:87" x14ac:dyDescent="0.25">
      <c r="A57" s="295" t="s">
        <v>121</v>
      </c>
    </row>
    <row r="58" spans="1:87" x14ac:dyDescent="0.25">
      <c r="A58" s="296" t="s">
        <v>122</v>
      </c>
    </row>
    <row r="59" spans="1:87" x14ac:dyDescent="0.25">
      <c r="A59" s="292"/>
    </row>
    <row r="60" spans="1:87" ht="15.75" x14ac:dyDescent="0.25">
      <c r="A60" s="298" t="s">
        <v>87</v>
      </c>
    </row>
    <row r="61" spans="1:87" ht="12.75" customHeight="1" x14ac:dyDescent="0.25">
      <c r="A61" s="292"/>
    </row>
    <row r="62" spans="1:87" ht="48.75" customHeight="1" x14ac:dyDescent="0.25">
      <c r="A62" s="297" t="s">
        <v>197</v>
      </c>
    </row>
    <row r="63" spans="1:87" ht="29.25" x14ac:dyDescent="0.25">
      <c r="A63" s="317" t="s">
        <v>123</v>
      </c>
    </row>
    <row r="64" spans="1:87" ht="18" customHeight="1" x14ac:dyDescent="0.25">
      <c r="A64" s="317" t="s">
        <v>124</v>
      </c>
    </row>
    <row r="65" spans="1:87" ht="31.5" customHeight="1" x14ac:dyDescent="0.25">
      <c r="A65" s="317" t="s">
        <v>198</v>
      </c>
    </row>
    <row r="66" spans="1:87" ht="18" customHeight="1" x14ac:dyDescent="0.25">
      <c r="A66" s="317" t="s">
        <v>125</v>
      </c>
    </row>
    <row r="67" spans="1:87" x14ac:dyDescent="0.25">
      <c r="A67" s="317" t="s">
        <v>126</v>
      </c>
      <c r="B67" s="318"/>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2"/>
      <c r="AO67" s="312"/>
      <c r="AP67" s="312"/>
      <c r="AQ67" s="312"/>
      <c r="AR67" s="312"/>
      <c r="AS67" s="312"/>
      <c r="AT67" s="312"/>
      <c r="AU67" s="312"/>
      <c r="AV67" s="312"/>
      <c r="AW67" s="312"/>
      <c r="AX67" s="312"/>
      <c r="AY67" s="312"/>
      <c r="AZ67" s="312"/>
      <c r="BA67" s="312"/>
      <c r="BB67" s="312"/>
      <c r="BC67" s="312"/>
      <c r="BD67" s="312"/>
      <c r="BE67" s="312"/>
      <c r="BF67" s="312"/>
      <c r="BG67" s="312"/>
      <c r="BH67" s="312"/>
      <c r="BI67" s="312"/>
      <c r="BJ67" s="312"/>
      <c r="BK67" s="312"/>
      <c r="BL67" s="312"/>
      <c r="BM67" s="312"/>
      <c r="BN67" s="312"/>
      <c r="BO67" s="312"/>
      <c r="BP67" s="312"/>
      <c r="BQ67" s="312"/>
      <c r="BR67" s="312"/>
      <c r="BS67" s="312"/>
      <c r="BT67" s="312"/>
      <c r="BU67" s="312"/>
      <c r="BV67" s="312"/>
      <c r="BW67" s="312"/>
      <c r="BX67" s="312"/>
      <c r="BY67" s="312"/>
      <c r="BZ67" s="312"/>
      <c r="CA67" s="312"/>
      <c r="CB67" s="312"/>
      <c r="CC67" s="312"/>
      <c r="CD67" s="312"/>
      <c r="CE67" s="312"/>
      <c r="CF67" s="312"/>
      <c r="CG67" s="312"/>
      <c r="CH67" s="312"/>
      <c r="CI67" s="312"/>
    </row>
    <row r="68" spans="1:87" ht="18" customHeight="1" x14ac:dyDescent="0.25">
      <c r="A68" s="317" t="s">
        <v>127</v>
      </c>
    </row>
    <row r="69" spans="1:87" ht="18" customHeight="1" x14ac:dyDescent="0.25">
      <c r="A69" s="317" t="s">
        <v>128</v>
      </c>
    </row>
    <row r="70" spans="1:87" ht="18" customHeight="1" x14ac:dyDescent="0.25">
      <c r="A70" s="317" t="s">
        <v>129</v>
      </c>
    </row>
    <row r="71" spans="1:87" ht="18" customHeight="1" x14ac:dyDescent="0.25">
      <c r="A71" s="317" t="s">
        <v>130</v>
      </c>
    </row>
    <row r="72" spans="1:87" ht="28.5" x14ac:dyDescent="0.25">
      <c r="A72" s="319" t="s">
        <v>131</v>
      </c>
    </row>
    <row r="73" spans="1:87" ht="18" customHeight="1" x14ac:dyDescent="0.25">
      <c r="A73" s="319" t="s">
        <v>132</v>
      </c>
    </row>
    <row r="74" spans="1:87" ht="18" customHeight="1" x14ac:dyDescent="0.25">
      <c r="A74" s="317" t="s">
        <v>133</v>
      </c>
    </row>
    <row r="75" spans="1:87" ht="18" customHeight="1" x14ac:dyDescent="0.25">
      <c r="A75" s="319" t="s">
        <v>134</v>
      </c>
    </row>
    <row r="76" spans="1:87" ht="18" customHeight="1" x14ac:dyDescent="0.25">
      <c r="A76" s="319" t="s">
        <v>135</v>
      </c>
    </row>
    <row r="77" spans="1:87" ht="33" customHeight="1" x14ac:dyDescent="0.25">
      <c r="A77" s="317" t="s">
        <v>136</v>
      </c>
    </row>
    <row r="78" spans="1:87" ht="18" customHeight="1" x14ac:dyDescent="0.25">
      <c r="A78" s="317" t="s">
        <v>137</v>
      </c>
    </row>
    <row r="79" spans="1:87" ht="18" customHeight="1" x14ac:dyDescent="0.25">
      <c r="A79" s="320" t="s">
        <v>138</v>
      </c>
    </row>
    <row r="80" spans="1:87" ht="18" customHeight="1" x14ac:dyDescent="0.25">
      <c r="A80" s="320" t="s">
        <v>139</v>
      </c>
    </row>
    <row r="81" spans="1:1" ht="18" customHeight="1" x14ac:dyDescent="0.25">
      <c r="A81" s="321" t="s">
        <v>140</v>
      </c>
    </row>
    <row r="82" spans="1:1" ht="16.5" customHeight="1" x14ac:dyDescent="0.25">
      <c r="A82" s="317"/>
    </row>
    <row r="83" spans="1:1" ht="19.5" customHeight="1" x14ac:dyDescent="0.25">
      <c r="A83" s="297" t="s">
        <v>141</v>
      </c>
    </row>
    <row r="84" spans="1:1" x14ac:dyDescent="0.25">
      <c r="A84" s="292"/>
    </row>
    <row r="85" spans="1:1" ht="15.75" x14ac:dyDescent="0.25">
      <c r="A85" s="332" t="s">
        <v>156</v>
      </c>
    </row>
    <row r="86" spans="1:1" ht="9.75" customHeight="1" x14ac:dyDescent="0.25">
      <c r="A86" s="292"/>
    </row>
    <row r="87" spans="1:1" ht="36" customHeight="1" x14ac:dyDescent="0.25">
      <c r="A87" s="297" t="s">
        <v>146</v>
      </c>
    </row>
    <row r="88" spans="1:1" ht="49.5" customHeight="1" x14ac:dyDescent="0.25">
      <c r="A88" s="297" t="s">
        <v>177</v>
      </c>
    </row>
    <row r="89" spans="1:1" x14ac:dyDescent="0.25">
      <c r="A89" s="295"/>
    </row>
    <row r="90" spans="1:1" ht="15.75" x14ac:dyDescent="0.25">
      <c r="A90" s="298" t="s">
        <v>150</v>
      </c>
    </row>
    <row r="91" spans="1:1" ht="9" customHeight="1" x14ac:dyDescent="0.25">
      <c r="A91" s="322"/>
    </row>
    <row r="92" spans="1:1" ht="24" customHeight="1" x14ac:dyDescent="0.25">
      <c r="A92" s="296" t="s">
        <v>195</v>
      </c>
    </row>
    <row r="93" spans="1:1" ht="16.5" customHeight="1" x14ac:dyDescent="0.25">
      <c r="A93" s="323" t="s">
        <v>142</v>
      </c>
    </row>
    <row r="94" spans="1:1" ht="24" customHeight="1" x14ac:dyDescent="0.25">
      <c r="A94" s="292" t="s">
        <v>168</v>
      </c>
    </row>
    <row r="95" spans="1:1" x14ac:dyDescent="0.25">
      <c r="A95" s="322"/>
    </row>
    <row r="96" spans="1:1" ht="15.75" x14ac:dyDescent="0.25">
      <c r="A96" s="298" t="s">
        <v>151</v>
      </c>
    </row>
    <row r="97" spans="1:1" ht="9.75" customHeight="1" x14ac:dyDescent="0.25">
      <c r="A97" s="324"/>
    </row>
    <row r="98" spans="1:1" ht="34.5" customHeight="1" x14ac:dyDescent="0.25">
      <c r="A98" s="325" t="s">
        <v>143</v>
      </c>
    </row>
    <row r="99" spans="1:1" ht="29.45" customHeight="1" x14ac:dyDescent="0.25">
      <c r="A99" s="326" t="s">
        <v>202</v>
      </c>
    </row>
    <row r="100" spans="1:1" ht="29.45" customHeight="1" x14ac:dyDescent="0.25">
      <c r="A100" s="326" t="s">
        <v>203</v>
      </c>
    </row>
    <row r="101" spans="1:1" ht="29.45" customHeight="1" x14ac:dyDescent="0.25">
      <c r="A101" s="326" t="s">
        <v>144</v>
      </c>
    </row>
    <row r="102" spans="1:1" ht="35.450000000000003" customHeight="1" x14ac:dyDescent="0.25">
      <c r="A102" s="325" t="s">
        <v>145</v>
      </c>
    </row>
    <row r="103" spans="1:1" ht="36.950000000000003" customHeight="1" x14ac:dyDescent="0.25">
      <c r="A103" s="327" t="s">
        <v>201</v>
      </c>
    </row>
    <row r="104" spans="1:1" ht="16.5" customHeight="1" thickBot="1" x14ac:dyDescent="0.3">
      <c r="A104" s="328"/>
    </row>
    <row r="106" spans="1:1" x14ac:dyDescent="0.25">
      <c r="A106" s="329"/>
    </row>
    <row r="107" spans="1:1" x14ac:dyDescent="0.25">
      <c r="A107" s="330"/>
    </row>
    <row r="108" spans="1:1" x14ac:dyDescent="0.25">
      <c r="A108" s="33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L139"/>
  <sheetViews>
    <sheetView zoomScale="70" zoomScaleNormal="70" workbookViewId="0">
      <pane xSplit="1" ySplit="5" topLeftCell="B126" activePane="bottomRight" state="frozen"/>
      <selection pane="topRight" activeCell="B1" sqref="B1"/>
      <selection pane="bottomLeft" activeCell="A6" sqref="A6"/>
      <selection pane="bottomRight" activeCell="B3" sqref="B3:C4"/>
    </sheetView>
  </sheetViews>
  <sheetFormatPr defaultColWidth="16.140625" defaultRowHeight="15" x14ac:dyDescent="0.2"/>
  <cols>
    <col min="1" max="1" width="116.85546875" style="9" customWidth="1"/>
    <col min="2" max="2" width="16.28515625" style="9" customWidth="1"/>
    <col min="3" max="3" width="22.7109375" style="10" customWidth="1"/>
    <col min="4" max="4" width="15" style="10" customWidth="1"/>
    <col min="5" max="5" width="30" style="10" customWidth="1"/>
    <col min="6" max="6" width="10.85546875" style="9" customWidth="1"/>
    <col min="7" max="7" width="14.7109375" style="9" customWidth="1"/>
    <col min="8" max="8" width="14" style="9" customWidth="1"/>
    <col min="9" max="9" width="29.140625" style="9" customWidth="1"/>
    <col min="10" max="10" width="16.5703125" style="9" hidden="1" customWidth="1"/>
    <col min="11" max="11" width="31.140625" style="9" hidden="1" customWidth="1"/>
    <col min="12" max="12" width="8.5703125" style="1" customWidth="1"/>
    <col min="13" max="13" width="16.140625" style="1" customWidth="1"/>
    <col min="14" max="16384" width="16.140625" style="1"/>
  </cols>
  <sheetData>
    <row r="1" spans="1:12" s="90" customFormat="1" ht="56.1" customHeight="1" x14ac:dyDescent="0.25">
      <c r="A1" s="484" t="s">
        <v>181</v>
      </c>
      <c r="B1" s="512" t="s">
        <v>199</v>
      </c>
      <c r="C1" s="513"/>
      <c r="D1" s="508" t="s">
        <v>160</v>
      </c>
      <c r="E1" s="509"/>
      <c r="F1" s="491" t="s">
        <v>158</v>
      </c>
      <c r="G1" s="500"/>
      <c r="H1" s="500"/>
      <c r="I1" s="492"/>
      <c r="J1" s="491" t="s">
        <v>159</v>
      </c>
      <c r="K1" s="492"/>
      <c r="L1" s="89"/>
    </row>
    <row r="2" spans="1:12" s="90" customFormat="1" ht="36" customHeight="1" x14ac:dyDescent="0.25">
      <c r="A2" s="485"/>
      <c r="B2" s="514"/>
      <c r="C2" s="515"/>
      <c r="D2" s="510"/>
      <c r="E2" s="511"/>
      <c r="F2" s="481" t="s">
        <v>161</v>
      </c>
      <c r="G2" s="482"/>
      <c r="H2" s="483"/>
      <c r="I2" s="337">
        <f>VLOOKUP(D3,$B$130:$D$132,2,FALSE)</f>
        <v>0</v>
      </c>
      <c r="J2" s="336" t="s">
        <v>161</v>
      </c>
      <c r="K2" s="337">
        <f>VLOOKUP(D3,$B$130:$D$132,3,FALSE)</f>
        <v>0</v>
      </c>
      <c r="L2" s="89"/>
    </row>
    <row r="3" spans="1:12" s="91" customFormat="1" ht="30" customHeight="1" x14ac:dyDescent="0.25">
      <c r="A3" s="486"/>
      <c r="B3" s="504" t="s">
        <v>200</v>
      </c>
      <c r="C3" s="505"/>
      <c r="D3" s="489">
        <f>IFERROR(VLOOKUP(B3,$A$130:$B$139,2,FALSE),0)</f>
        <v>0</v>
      </c>
      <c r="E3" s="490"/>
      <c r="F3" s="497" t="s">
        <v>166</v>
      </c>
      <c r="G3" s="498"/>
      <c r="H3" s="498"/>
      <c r="I3" s="499"/>
      <c r="J3" s="493" t="s">
        <v>167</v>
      </c>
      <c r="K3" s="494"/>
      <c r="L3" s="88"/>
    </row>
    <row r="4" spans="1:12" s="259" customFormat="1" ht="27.6" customHeight="1" x14ac:dyDescent="0.25">
      <c r="A4" s="487" t="s">
        <v>157</v>
      </c>
      <c r="B4" s="506"/>
      <c r="C4" s="507"/>
      <c r="D4" s="489"/>
      <c r="E4" s="490"/>
      <c r="F4" s="501" t="s">
        <v>5</v>
      </c>
      <c r="G4" s="502"/>
      <c r="H4" s="502"/>
      <c r="I4" s="503"/>
      <c r="J4" s="495" t="s">
        <v>5</v>
      </c>
      <c r="K4" s="496"/>
      <c r="L4" s="258"/>
    </row>
    <row r="5" spans="1:12" s="106" customFormat="1" ht="57.75" customHeight="1" thickBot="1" x14ac:dyDescent="0.35">
      <c r="A5" s="488"/>
      <c r="B5" s="427" t="s">
        <v>179</v>
      </c>
      <c r="C5" s="441" t="s">
        <v>191</v>
      </c>
      <c r="D5" s="428" t="s">
        <v>189</v>
      </c>
      <c r="E5" s="440" t="s">
        <v>190</v>
      </c>
      <c r="F5" s="430" t="s">
        <v>6</v>
      </c>
      <c r="G5" s="431" t="s">
        <v>7</v>
      </c>
      <c r="H5" s="431" t="s">
        <v>8</v>
      </c>
      <c r="I5" s="429" t="s">
        <v>182</v>
      </c>
      <c r="J5" s="430" t="s">
        <v>6</v>
      </c>
      <c r="K5" s="429" t="s">
        <v>182</v>
      </c>
      <c r="L5" s="105"/>
    </row>
    <row r="6" spans="1:12" s="92" customFormat="1" ht="12.75" customHeight="1" x14ac:dyDescent="0.25">
      <c r="A6" s="125"/>
      <c r="B6" s="387"/>
      <c r="C6" s="126"/>
      <c r="D6" s="422"/>
      <c r="E6" s="423"/>
      <c r="F6" s="424"/>
      <c r="G6" s="425"/>
      <c r="H6" s="425"/>
      <c r="I6" s="426"/>
      <c r="J6" s="424"/>
      <c r="K6" s="426"/>
      <c r="L6" s="3"/>
    </row>
    <row r="7" spans="1:12" s="166" customFormat="1" ht="30" customHeight="1" x14ac:dyDescent="0.25">
      <c r="A7" s="162" t="s">
        <v>86</v>
      </c>
      <c r="B7" s="388"/>
      <c r="C7" s="163"/>
      <c r="D7" s="163"/>
      <c r="E7" s="389"/>
      <c r="F7" s="338"/>
      <c r="G7" s="164"/>
      <c r="H7" s="164"/>
      <c r="I7" s="339"/>
      <c r="J7" s="338"/>
      <c r="K7" s="339"/>
      <c r="L7" s="165"/>
    </row>
    <row r="8" spans="1:12" s="101" customFormat="1" ht="26.1" customHeight="1" x14ac:dyDescent="0.25">
      <c r="A8" s="160" t="s">
        <v>76</v>
      </c>
      <c r="B8" s="340"/>
      <c r="C8" s="161"/>
      <c r="D8" s="161"/>
      <c r="E8" s="390"/>
      <c r="F8" s="340"/>
      <c r="G8" s="161"/>
      <c r="H8" s="161"/>
      <c r="I8" s="341"/>
      <c r="J8" s="340"/>
      <c r="K8" s="341"/>
      <c r="L8" s="100"/>
    </row>
    <row r="9" spans="1:12" s="101" customFormat="1" ht="23.1" customHeight="1" x14ac:dyDescent="0.3">
      <c r="A9" s="167" t="s">
        <v>81</v>
      </c>
      <c r="B9" s="442"/>
      <c r="C9" s="255" t="s">
        <v>192</v>
      </c>
      <c r="D9" s="255">
        <f>SUBTOTAL(9,D10:D17)</f>
        <v>0</v>
      </c>
      <c r="E9" s="443"/>
      <c r="F9" s="442">
        <f>SUBTOTAL(9,F10:F17)</f>
        <v>0</v>
      </c>
      <c r="G9" s="255"/>
      <c r="H9" s="255"/>
      <c r="I9" s="444"/>
      <c r="J9" s="442">
        <f>SUBTOTAL(9,J10:J17)</f>
        <v>0</v>
      </c>
      <c r="K9" s="445"/>
      <c r="L9" s="100"/>
    </row>
    <row r="10" spans="1:12" s="93" customFormat="1" ht="21" customHeight="1" x14ac:dyDescent="0.3">
      <c r="A10" s="381"/>
      <c r="B10" s="446" t="s">
        <v>4</v>
      </c>
      <c r="C10" s="188">
        <f>IFERROR(E10/D10,0)</f>
        <v>0</v>
      </c>
      <c r="D10" s="189">
        <f t="shared" ref="D10:D17" si="0">SUM(J10,F10)</f>
        <v>0</v>
      </c>
      <c r="E10" s="391">
        <f>SUM(K10,I10)</f>
        <v>0</v>
      </c>
      <c r="F10" s="447"/>
      <c r="G10" s="448"/>
      <c r="H10" s="449">
        <f>F10*(G10*1808)</f>
        <v>0</v>
      </c>
      <c r="I10" s="450"/>
      <c r="J10" s="447"/>
      <c r="K10" s="450"/>
      <c r="L10" s="4"/>
    </row>
    <row r="11" spans="1:12" s="93" customFormat="1" ht="21" customHeight="1" x14ac:dyDescent="0.3">
      <c r="A11" s="381"/>
      <c r="B11" s="446" t="s">
        <v>4</v>
      </c>
      <c r="C11" s="188">
        <f t="shared" ref="C11:C17" si="1">IFERROR(E11/D11,0)</f>
        <v>0</v>
      </c>
      <c r="D11" s="189">
        <f t="shared" si="0"/>
        <v>0</v>
      </c>
      <c r="E11" s="391">
        <f t="shared" ref="E11:E17" si="2">SUM(K11,I11)</f>
        <v>0</v>
      </c>
      <c r="F11" s="447"/>
      <c r="G11" s="448"/>
      <c r="H11" s="449">
        <f t="shared" ref="H11:H17" si="3">F11*(G11*1808)</f>
        <v>0</v>
      </c>
      <c r="I11" s="450"/>
      <c r="J11" s="447"/>
      <c r="K11" s="450"/>
      <c r="L11" s="4"/>
    </row>
    <row r="12" spans="1:12" s="93" customFormat="1" ht="21" customHeight="1" x14ac:dyDescent="0.3">
      <c r="A12" s="381"/>
      <c r="B12" s="446" t="s">
        <v>4</v>
      </c>
      <c r="C12" s="188">
        <f t="shared" si="1"/>
        <v>0</v>
      </c>
      <c r="D12" s="189">
        <f t="shared" si="0"/>
        <v>0</v>
      </c>
      <c r="E12" s="391">
        <f t="shared" si="2"/>
        <v>0</v>
      </c>
      <c r="F12" s="447"/>
      <c r="G12" s="448"/>
      <c r="H12" s="449">
        <f t="shared" si="3"/>
        <v>0</v>
      </c>
      <c r="I12" s="450"/>
      <c r="J12" s="447"/>
      <c r="K12" s="450"/>
      <c r="L12" s="4"/>
    </row>
    <row r="13" spans="1:12" s="93" customFormat="1" ht="21" customHeight="1" x14ac:dyDescent="0.3">
      <c r="A13" s="381"/>
      <c r="B13" s="446" t="s">
        <v>4</v>
      </c>
      <c r="C13" s="188">
        <f t="shared" si="1"/>
        <v>0</v>
      </c>
      <c r="D13" s="189">
        <f t="shared" si="0"/>
        <v>0</v>
      </c>
      <c r="E13" s="391">
        <f t="shared" si="2"/>
        <v>0</v>
      </c>
      <c r="F13" s="447"/>
      <c r="G13" s="448"/>
      <c r="H13" s="449">
        <f t="shared" si="3"/>
        <v>0</v>
      </c>
      <c r="I13" s="450"/>
      <c r="J13" s="447"/>
      <c r="K13" s="450"/>
      <c r="L13" s="4"/>
    </row>
    <row r="14" spans="1:12" s="93" customFormat="1" ht="21" customHeight="1" x14ac:dyDescent="0.3">
      <c r="A14" s="381"/>
      <c r="B14" s="446" t="s">
        <v>4</v>
      </c>
      <c r="C14" s="188">
        <f t="shared" si="1"/>
        <v>0</v>
      </c>
      <c r="D14" s="189">
        <f t="shared" si="0"/>
        <v>0</v>
      </c>
      <c r="E14" s="391">
        <f t="shared" si="2"/>
        <v>0</v>
      </c>
      <c r="F14" s="447"/>
      <c r="G14" s="448"/>
      <c r="H14" s="449">
        <f t="shared" si="3"/>
        <v>0</v>
      </c>
      <c r="I14" s="450"/>
      <c r="J14" s="447"/>
      <c r="K14" s="450"/>
      <c r="L14" s="4"/>
    </row>
    <row r="15" spans="1:12" s="93" customFormat="1" ht="21" customHeight="1" x14ac:dyDescent="0.3">
      <c r="A15" s="381"/>
      <c r="B15" s="446" t="s">
        <v>4</v>
      </c>
      <c r="C15" s="188">
        <f t="shared" si="1"/>
        <v>0</v>
      </c>
      <c r="D15" s="189">
        <f t="shared" si="0"/>
        <v>0</v>
      </c>
      <c r="E15" s="391">
        <f t="shared" si="2"/>
        <v>0</v>
      </c>
      <c r="F15" s="447"/>
      <c r="G15" s="448"/>
      <c r="H15" s="449">
        <f t="shared" si="3"/>
        <v>0</v>
      </c>
      <c r="I15" s="450"/>
      <c r="J15" s="447"/>
      <c r="K15" s="450"/>
      <c r="L15" s="4"/>
    </row>
    <row r="16" spans="1:12" s="93" customFormat="1" ht="21" customHeight="1" x14ac:dyDescent="0.3">
      <c r="A16" s="381"/>
      <c r="B16" s="446" t="s">
        <v>4</v>
      </c>
      <c r="C16" s="188">
        <f t="shared" si="1"/>
        <v>0</v>
      </c>
      <c r="D16" s="189">
        <f t="shared" si="0"/>
        <v>0</v>
      </c>
      <c r="E16" s="391">
        <f t="shared" si="2"/>
        <v>0</v>
      </c>
      <c r="F16" s="447"/>
      <c r="G16" s="448"/>
      <c r="H16" s="449">
        <f t="shared" si="3"/>
        <v>0</v>
      </c>
      <c r="I16" s="450"/>
      <c r="J16" s="447"/>
      <c r="K16" s="450"/>
      <c r="L16" s="4"/>
    </row>
    <row r="17" spans="1:12" s="93" customFormat="1" ht="21" customHeight="1" x14ac:dyDescent="0.3">
      <c r="A17" s="381"/>
      <c r="B17" s="446" t="s">
        <v>4</v>
      </c>
      <c r="C17" s="188">
        <f t="shared" si="1"/>
        <v>0</v>
      </c>
      <c r="D17" s="189">
        <f t="shared" si="0"/>
        <v>0</v>
      </c>
      <c r="E17" s="391">
        <f t="shared" si="2"/>
        <v>0</v>
      </c>
      <c r="F17" s="447"/>
      <c r="G17" s="448"/>
      <c r="H17" s="449">
        <f t="shared" si="3"/>
        <v>0</v>
      </c>
      <c r="I17" s="450"/>
      <c r="J17" s="447"/>
      <c r="K17" s="450"/>
      <c r="L17" s="4"/>
    </row>
    <row r="18" spans="1:12" s="101" customFormat="1" ht="23.1" customHeight="1" x14ac:dyDescent="0.3">
      <c r="A18" s="167" t="s">
        <v>180</v>
      </c>
      <c r="B18" s="451"/>
      <c r="C18" s="254" t="s">
        <v>193</v>
      </c>
      <c r="D18" s="254">
        <f>SUBTOTAL(9,D19:D26)</f>
        <v>0</v>
      </c>
      <c r="E18" s="399"/>
      <c r="F18" s="451">
        <f>SUBTOTAL(9,F19:F26)</f>
        <v>0</v>
      </c>
      <c r="G18" s="254"/>
      <c r="H18" s="254"/>
      <c r="I18" s="445"/>
      <c r="J18" s="451">
        <f>SUBTOTAL(9,J19:J26)</f>
        <v>0</v>
      </c>
      <c r="K18" s="445"/>
      <c r="L18" s="100"/>
    </row>
    <row r="19" spans="1:12" s="93" customFormat="1" ht="21" customHeight="1" x14ac:dyDescent="0.3">
      <c r="A19" s="381"/>
      <c r="B19" s="446"/>
      <c r="C19" s="188">
        <f t="shared" ref="C19:C26" si="4">IFERROR(E19/D19,0)</f>
        <v>0</v>
      </c>
      <c r="D19" s="189">
        <f t="shared" ref="D19:D26" si="5">SUM(J19,F19)</f>
        <v>0</v>
      </c>
      <c r="E19" s="391">
        <f t="shared" ref="E19:E28" si="6">SUM(K19,I19)</f>
        <v>0</v>
      </c>
      <c r="F19" s="452"/>
      <c r="G19" s="135"/>
      <c r="H19" s="135"/>
      <c r="I19" s="453"/>
      <c r="J19" s="447"/>
      <c r="K19" s="450"/>
      <c r="L19" s="4"/>
    </row>
    <row r="20" spans="1:12" s="93" customFormat="1" ht="21" customHeight="1" x14ac:dyDescent="0.3">
      <c r="A20" s="381"/>
      <c r="B20" s="446"/>
      <c r="C20" s="188">
        <f t="shared" si="4"/>
        <v>0</v>
      </c>
      <c r="D20" s="189">
        <f t="shared" si="5"/>
        <v>0</v>
      </c>
      <c r="E20" s="391">
        <f t="shared" si="6"/>
        <v>0</v>
      </c>
      <c r="F20" s="447"/>
      <c r="G20" s="135"/>
      <c r="H20" s="135"/>
      <c r="I20" s="450"/>
      <c r="J20" s="447"/>
      <c r="K20" s="450"/>
      <c r="L20" s="4"/>
    </row>
    <row r="21" spans="1:12" s="93" customFormat="1" ht="21" customHeight="1" x14ac:dyDescent="0.3">
      <c r="A21" s="381"/>
      <c r="B21" s="446"/>
      <c r="C21" s="188">
        <f t="shared" si="4"/>
        <v>0</v>
      </c>
      <c r="D21" s="189">
        <f t="shared" si="5"/>
        <v>0</v>
      </c>
      <c r="E21" s="391">
        <f t="shared" si="6"/>
        <v>0</v>
      </c>
      <c r="F21" s="447"/>
      <c r="G21" s="135"/>
      <c r="H21" s="135"/>
      <c r="I21" s="450"/>
      <c r="J21" s="447"/>
      <c r="K21" s="450"/>
      <c r="L21" s="4"/>
    </row>
    <row r="22" spans="1:12" s="93" customFormat="1" ht="21" customHeight="1" x14ac:dyDescent="0.3">
      <c r="A22" s="381"/>
      <c r="B22" s="446"/>
      <c r="C22" s="188">
        <f t="shared" si="4"/>
        <v>0</v>
      </c>
      <c r="D22" s="189">
        <f t="shared" si="5"/>
        <v>0</v>
      </c>
      <c r="E22" s="391">
        <f t="shared" si="6"/>
        <v>0</v>
      </c>
      <c r="F22" s="447"/>
      <c r="G22" s="135"/>
      <c r="H22" s="135"/>
      <c r="I22" s="450"/>
      <c r="J22" s="447"/>
      <c r="K22" s="450"/>
      <c r="L22" s="4"/>
    </row>
    <row r="23" spans="1:12" s="93" customFormat="1" ht="21" customHeight="1" x14ac:dyDescent="0.3">
      <c r="A23" s="381"/>
      <c r="B23" s="446"/>
      <c r="C23" s="188">
        <f t="shared" si="4"/>
        <v>0</v>
      </c>
      <c r="D23" s="189">
        <f t="shared" si="5"/>
        <v>0</v>
      </c>
      <c r="E23" s="391">
        <f t="shared" si="6"/>
        <v>0</v>
      </c>
      <c r="F23" s="447"/>
      <c r="G23" s="135"/>
      <c r="H23" s="135"/>
      <c r="I23" s="450"/>
      <c r="J23" s="447"/>
      <c r="K23" s="450"/>
      <c r="L23" s="4"/>
    </row>
    <row r="24" spans="1:12" s="93" customFormat="1" ht="21" customHeight="1" x14ac:dyDescent="0.3">
      <c r="A24" s="381"/>
      <c r="B24" s="446"/>
      <c r="C24" s="188">
        <f t="shared" si="4"/>
        <v>0</v>
      </c>
      <c r="D24" s="189">
        <f t="shared" si="5"/>
        <v>0</v>
      </c>
      <c r="E24" s="391">
        <f t="shared" si="6"/>
        <v>0</v>
      </c>
      <c r="F24" s="447"/>
      <c r="G24" s="135"/>
      <c r="H24" s="135"/>
      <c r="I24" s="450"/>
      <c r="J24" s="447"/>
      <c r="K24" s="450"/>
      <c r="L24" s="4"/>
    </row>
    <row r="25" spans="1:12" s="93" customFormat="1" ht="21" customHeight="1" x14ac:dyDescent="0.3">
      <c r="A25" s="381"/>
      <c r="B25" s="446"/>
      <c r="C25" s="188">
        <f t="shared" si="4"/>
        <v>0</v>
      </c>
      <c r="D25" s="189">
        <f t="shared" si="5"/>
        <v>0</v>
      </c>
      <c r="E25" s="391">
        <f t="shared" si="6"/>
        <v>0</v>
      </c>
      <c r="F25" s="447"/>
      <c r="G25" s="135"/>
      <c r="H25" s="135"/>
      <c r="I25" s="450"/>
      <c r="J25" s="447"/>
      <c r="K25" s="450"/>
      <c r="L25" s="4"/>
    </row>
    <row r="26" spans="1:12" s="93" customFormat="1" ht="21" customHeight="1" x14ac:dyDescent="0.3">
      <c r="A26" s="381"/>
      <c r="B26" s="446"/>
      <c r="C26" s="188">
        <f t="shared" si="4"/>
        <v>0</v>
      </c>
      <c r="D26" s="189">
        <f t="shared" si="5"/>
        <v>0</v>
      </c>
      <c r="E26" s="391">
        <f t="shared" si="6"/>
        <v>0</v>
      </c>
      <c r="F26" s="447"/>
      <c r="G26" s="135"/>
      <c r="H26" s="135"/>
      <c r="I26" s="450"/>
      <c r="J26" s="447"/>
      <c r="K26" s="450"/>
      <c r="L26" s="4"/>
    </row>
    <row r="27" spans="1:12" s="121" customFormat="1" ht="29.1" customHeight="1" x14ac:dyDescent="0.3">
      <c r="A27" s="103" t="s">
        <v>79</v>
      </c>
      <c r="B27" s="392"/>
      <c r="C27" s="181"/>
      <c r="D27" s="183"/>
      <c r="E27" s="342">
        <f t="shared" si="6"/>
        <v>0</v>
      </c>
      <c r="F27" s="370"/>
      <c r="G27" s="135"/>
      <c r="H27" s="432"/>
      <c r="I27" s="371">
        <f>SUBTOTAL(9,I9:I26)</f>
        <v>0</v>
      </c>
      <c r="J27" s="438"/>
      <c r="K27" s="342">
        <f>SUBTOTAL(9,K9:K26)</f>
        <v>0</v>
      </c>
      <c r="L27" s="128"/>
    </row>
    <row r="28" spans="1:12" s="106" customFormat="1" ht="29.1" customHeight="1" x14ac:dyDescent="0.3">
      <c r="A28" s="103" t="s">
        <v>78</v>
      </c>
      <c r="B28" s="393"/>
      <c r="C28" s="127"/>
      <c r="D28" s="127"/>
      <c r="E28" s="342">
        <f t="shared" si="6"/>
        <v>0</v>
      </c>
      <c r="F28" s="372"/>
      <c r="G28" s="136"/>
      <c r="H28" s="454" t="s">
        <v>187</v>
      </c>
      <c r="I28" s="342">
        <f>IFERROR(H28*I27,0)</f>
        <v>0</v>
      </c>
      <c r="J28" s="454" t="s">
        <v>187</v>
      </c>
      <c r="K28" s="342">
        <f>IFERROR(ROUND(J28*K27,0),0)</f>
        <v>0</v>
      </c>
      <c r="L28" s="105"/>
    </row>
    <row r="29" spans="1:12" s="173" customFormat="1" ht="29.1" customHeight="1" x14ac:dyDescent="0.35">
      <c r="A29" s="382" t="s">
        <v>77</v>
      </c>
      <c r="B29" s="394"/>
      <c r="C29" s="182"/>
      <c r="D29" s="169">
        <f>SUM(J29,F29)</f>
        <v>0</v>
      </c>
      <c r="E29" s="395">
        <f>SUM(K29,I29)</f>
        <v>0</v>
      </c>
      <c r="F29" s="343">
        <f>SUBTOTAL(9,F9:F26)</f>
        <v>0</v>
      </c>
      <c r="G29" s="170" t="str">
        <f>IFERROR(AVERAGE(G10:G17),"0%")</f>
        <v>0%</v>
      </c>
      <c r="H29" s="171">
        <f>SUBTOTAL(9,H9:H26)</f>
        <v>0</v>
      </c>
      <c r="I29" s="373">
        <f>I27+I28</f>
        <v>0</v>
      </c>
      <c r="J29" s="343">
        <f>SUBTOTAL(9,J9:J26)</f>
        <v>0</v>
      </c>
      <c r="K29" s="344">
        <f>K27+K28</f>
        <v>0</v>
      </c>
      <c r="L29" s="172"/>
    </row>
    <row r="30" spans="1:12" s="94" customFormat="1" ht="18" customHeight="1" x14ac:dyDescent="0.2">
      <c r="A30" s="102"/>
      <c r="B30" s="396"/>
      <c r="C30" s="12"/>
      <c r="D30" s="12"/>
      <c r="E30" s="397"/>
      <c r="F30" s="345"/>
      <c r="G30" s="13"/>
      <c r="H30" s="13"/>
      <c r="I30" s="346"/>
      <c r="J30" s="345"/>
      <c r="K30" s="346"/>
      <c r="L30" s="5"/>
    </row>
    <row r="31" spans="1:12" s="140" customFormat="1" ht="30.95" customHeight="1" x14ac:dyDescent="0.25">
      <c r="A31" s="137" t="s">
        <v>80</v>
      </c>
      <c r="B31" s="347"/>
      <c r="C31" s="138"/>
      <c r="D31" s="138"/>
      <c r="E31" s="398"/>
      <c r="F31" s="347"/>
      <c r="G31" s="138"/>
      <c r="H31" s="138"/>
      <c r="I31" s="348"/>
      <c r="J31" s="347"/>
      <c r="K31" s="348"/>
      <c r="L31" s="139"/>
    </row>
    <row r="32" spans="1:12" s="101" customFormat="1" ht="23.1" customHeight="1" x14ac:dyDescent="0.3">
      <c r="A32" s="168" t="s">
        <v>74</v>
      </c>
      <c r="B32" s="451"/>
      <c r="C32" s="254" t="s">
        <v>75</v>
      </c>
      <c r="D32" s="254">
        <f>SUBTOTAL(9,D33:D37)</f>
        <v>0</v>
      </c>
      <c r="E32" s="399"/>
      <c r="F32" s="451"/>
      <c r="G32" s="254"/>
      <c r="H32" s="254"/>
      <c r="I32" s="445"/>
      <c r="J32" s="451"/>
      <c r="K32" s="445"/>
      <c r="L32" s="100"/>
    </row>
    <row r="33" spans="1:12" s="93" customFormat="1" ht="21" customHeight="1" x14ac:dyDescent="0.3">
      <c r="A33" s="455"/>
      <c r="B33" s="446" t="s">
        <v>4</v>
      </c>
      <c r="C33" s="188">
        <f>IFERROR(E33/D33,0)</f>
        <v>0</v>
      </c>
      <c r="D33" s="189">
        <f t="shared" ref="D33:D38" si="7">SUM(J33,F33)</f>
        <v>0</v>
      </c>
      <c r="E33" s="391">
        <f t="shared" ref="E33:E38" si="8">SUM(K33,I33)</f>
        <v>0</v>
      </c>
      <c r="F33" s="447"/>
      <c r="G33" s="448"/>
      <c r="H33" s="449">
        <f t="shared" ref="H33:H37" si="9">F33*(G33*1808)</f>
        <v>0</v>
      </c>
      <c r="I33" s="450"/>
      <c r="J33" s="447"/>
      <c r="K33" s="450"/>
      <c r="L33" s="4"/>
    </row>
    <row r="34" spans="1:12" s="93" customFormat="1" ht="21" customHeight="1" x14ac:dyDescent="0.3">
      <c r="A34" s="455"/>
      <c r="B34" s="446" t="s">
        <v>4</v>
      </c>
      <c r="C34" s="188">
        <f>IFERROR(E34/D34,0)</f>
        <v>0</v>
      </c>
      <c r="D34" s="189">
        <f t="shared" si="7"/>
        <v>0</v>
      </c>
      <c r="E34" s="391">
        <f t="shared" si="8"/>
        <v>0</v>
      </c>
      <c r="F34" s="447"/>
      <c r="G34" s="448"/>
      <c r="H34" s="449">
        <f t="shared" si="9"/>
        <v>0</v>
      </c>
      <c r="I34" s="450"/>
      <c r="J34" s="447"/>
      <c r="K34" s="450"/>
      <c r="L34" s="4"/>
    </row>
    <row r="35" spans="1:12" s="93" customFormat="1" ht="21" customHeight="1" x14ac:dyDescent="0.3">
      <c r="A35" s="455"/>
      <c r="B35" s="446" t="s">
        <v>4</v>
      </c>
      <c r="C35" s="188">
        <f>IFERROR(E35/D35,0)</f>
        <v>0</v>
      </c>
      <c r="D35" s="189">
        <f t="shared" si="7"/>
        <v>0</v>
      </c>
      <c r="E35" s="391">
        <f t="shared" si="8"/>
        <v>0</v>
      </c>
      <c r="F35" s="447"/>
      <c r="G35" s="448"/>
      <c r="H35" s="449">
        <f t="shared" si="9"/>
        <v>0</v>
      </c>
      <c r="I35" s="450"/>
      <c r="J35" s="447"/>
      <c r="K35" s="450"/>
      <c r="L35" s="4"/>
    </row>
    <row r="36" spans="1:12" s="93" customFormat="1" ht="21" customHeight="1" x14ac:dyDescent="0.3">
      <c r="A36" s="455"/>
      <c r="B36" s="446" t="s">
        <v>4</v>
      </c>
      <c r="C36" s="188">
        <f>IFERROR(E36/D36,0)</f>
        <v>0</v>
      </c>
      <c r="D36" s="189">
        <f t="shared" si="7"/>
        <v>0</v>
      </c>
      <c r="E36" s="391">
        <f t="shared" si="8"/>
        <v>0</v>
      </c>
      <c r="F36" s="447"/>
      <c r="G36" s="448"/>
      <c r="H36" s="449">
        <f t="shared" si="9"/>
        <v>0</v>
      </c>
      <c r="I36" s="450"/>
      <c r="J36" s="447"/>
      <c r="K36" s="450"/>
      <c r="L36" s="4"/>
    </row>
    <row r="37" spans="1:12" s="93" customFormat="1" ht="21" customHeight="1" x14ac:dyDescent="0.3">
      <c r="A37" s="455"/>
      <c r="B37" s="446" t="s">
        <v>4</v>
      </c>
      <c r="C37" s="188">
        <f>IFERROR(E37/D37,0)</f>
        <v>0</v>
      </c>
      <c r="D37" s="189">
        <f t="shared" si="7"/>
        <v>0</v>
      </c>
      <c r="E37" s="391">
        <f t="shared" si="8"/>
        <v>0</v>
      </c>
      <c r="F37" s="447"/>
      <c r="G37" s="448"/>
      <c r="H37" s="449">
        <f t="shared" si="9"/>
        <v>0</v>
      </c>
      <c r="I37" s="450"/>
      <c r="J37" s="447"/>
      <c r="K37" s="450"/>
      <c r="L37" s="4"/>
    </row>
    <row r="38" spans="1:12" s="130" customFormat="1" ht="30.95" customHeight="1" x14ac:dyDescent="0.35">
      <c r="A38" s="141" t="s">
        <v>82</v>
      </c>
      <c r="B38" s="456"/>
      <c r="C38" s="457"/>
      <c r="D38" s="256">
        <f t="shared" si="7"/>
        <v>0</v>
      </c>
      <c r="E38" s="400">
        <f t="shared" si="8"/>
        <v>0</v>
      </c>
      <c r="F38" s="458">
        <f>SUBTOTAL(9,F32:F37)</f>
        <v>0</v>
      </c>
      <c r="G38" s="459"/>
      <c r="H38" s="460">
        <f>SUBTOTAL(9,H32:H37)</f>
        <v>0</v>
      </c>
      <c r="I38" s="461">
        <f>SUBTOTAL(9,I32:I37)</f>
        <v>0</v>
      </c>
      <c r="J38" s="458">
        <f>SUBTOTAL(9,J33:J37)</f>
        <v>0</v>
      </c>
      <c r="K38" s="461">
        <f>SUBTOTAL(9,K32:K37)</f>
        <v>0</v>
      </c>
      <c r="L38" s="129"/>
    </row>
    <row r="39" spans="1:12" s="94" customFormat="1" ht="32.1" customHeight="1" x14ac:dyDescent="0.2">
      <c r="A39" s="102"/>
      <c r="B39" s="396"/>
      <c r="C39" s="12"/>
      <c r="D39" s="12"/>
      <c r="E39" s="397"/>
      <c r="F39" s="345"/>
      <c r="G39" s="13"/>
      <c r="H39" s="13"/>
      <c r="I39" s="346"/>
      <c r="J39" s="345"/>
      <c r="K39" s="346"/>
      <c r="L39" s="5"/>
    </row>
    <row r="40" spans="1:12" s="262" customFormat="1" ht="36" customHeight="1" x14ac:dyDescent="0.4">
      <c r="A40" s="131" t="s">
        <v>69</v>
      </c>
      <c r="B40" s="401"/>
      <c r="C40" s="260"/>
      <c r="D40" s="132">
        <f>SUM(J40,F40)</f>
        <v>0</v>
      </c>
      <c r="E40" s="402">
        <f>SUM(K40,I40)</f>
        <v>0</v>
      </c>
      <c r="F40" s="349">
        <f>F38+F29</f>
        <v>0</v>
      </c>
      <c r="G40" s="133"/>
      <c r="H40" s="134">
        <f>H38+H29</f>
        <v>0</v>
      </c>
      <c r="I40" s="350">
        <f>I38+I29</f>
        <v>0</v>
      </c>
      <c r="J40" s="349">
        <f>J38+J29</f>
        <v>0</v>
      </c>
      <c r="K40" s="350">
        <f>K38+K29</f>
        <v>0</v>
      </c>
      <c r="L40" s="261"/>
    </row>
    <row r="41" spans="1:12" s="94" customFormat="1" ht="39" customHeight="1" x14ac:dyDescent="0.2">
      <c r="A41" s="5"/>
      <c r="B41" s="396"/>
      <c r="C41" s="12"/>
      <c r="D41" s="12"/>
      <c r="E41" s="403"/>
      <c r="F41" s="345"/>
      <c r="G41" s="13"/>
      <c r="H41" s="13"/>
      <c r="I41" s="346"/>
      <c r="J41" s="345"/>
      <c r="K41" s="346"/>
      <c r="L41" s="5"/>
    </row>
    <row r="42" spans="1:12" s="145" customFormat="1" ht="29.1" customHeight="1" x14ac:dyDescent="0.4">
      <c r="A42" s="131" t="s">
        <v>87</v>
      </c>
      <c r="B42" s="404"/>
      <c r="C42" s="142"/>
      <c r="D42" s="142"/>
      <c r="E42" s="405"/>
      <c r="F42" s="351"/>
      <c r="G42" s="143"/>
      <c r="H42" s="143"/>
      <c r="I42" s="352"/>
      <c r="J42" s="351"/>
      <c r="K42" s="352"/>
      <c r="L42" s="144"/>
    </row>
    <row r="43" spans="1:12" s="94" customFormat="1" ht="19.5" customHeight="1" x14ac:dyDescent="0.3">
      <c r="A43" s="383" t="s">
        <v>9</v>
      </c>
      <c r="B43" s="406"/>
      <c r="C43" s="6"/>
      <c r="D43" s="464"/>
      <c r="E43" s="465"/>
      <c r="F43" s="466"/>
      <c r="G43" s="467"/>
      <c r="H43" s="467"/>
      <c r="I43" s="465"/>
      <c r="J43" s="466"/>
      <c r="K43" s="468"/>
    </row>
    <row r="44" spans="1:12" s="193" customFormat="1" ht="21" customHeight="1" x14ac:dyDescent="0.3">
      <c r="A44" s="462" t="s">
        <v>10</v>
      </c>
      <c r="B44" s="407"/>
      <c r="C44" s="190"/>
      <c r="D44" s="464"/>
      <c r="E44" s="391">
        <f t="shared" ref="E44:E52" si="10">SUM(K44,I44)</f>
        <v>0</v>
      </c>
      <c r="F44" s="469"/>
      <c r="G44" s="470"/>
      <c r="H44" s="471"/>
      <c r="I44" s="472"/>
      <c r="J44" s="469"/>
      <c r="K44" s="472"/>
    </row>
    <row r="45" spans="1:12" s="193" customFormat="1" ht="21" customHeight="1" x14ac:dyDescent="0.3">
      <c r="A45" s="462" t="s">
        <v>11</v>
      </c>
      <c r="B45" s="407"/>
      <c r="C45" s="190"/>
      <c r="D45" s="464"/>
      <c r="E45" s="391">
        <f t="shared" si="10"/>
        <v>0</v>
      </c>
      <c r="F45" s="469"/>
      <c r="G45" s="470"/>
      <c r="H45" s="471"/>
      <c r="I45" s="472"/>
      <c r="J45" s="469"/>
      <c r="K45" s="472"/>
    </row>
    <row r="46" spans="1:12" s="193" customFormat="1" ht="21" customHeight="1" x14ac:dyDescent="0.3">
      <c r="A46" s="462" t="s">
        <v>12</v>
      </c>
      <c r="B46" s="407"/>
      <c r="C46" s="190"/>
      <c r="D46" s="464"/>
      <c r="E46" s="391">
        <f t="shared" si="10"/>
        <v>0</v>
      </c>
      <c r="F46" s="469"/>
      <c r="G46" s="470"/>
      <c r="H46" s="471"/>
      <c r="I46" s="472"/>
      <c r="J46" s="469"/>
      <c r="K46" s="472"/>
    </row>
    <row r="47" spans="1:12" s="193" customFormat="1" ht="21" customHeight="1" x14ac:dyDescent="0.3">
      <c r="A47" s="462" t="s">
        <v>13</v>
      </c>
      <c r="B47" s="407"/>
      <c r="C47" s="190"/>
      <c r="D47" s="464"/>
      <c r="E47" s="391">
        <f t="shared" si="10"/>
        <v>0</v>
      </c>
      <c r="F47" s="469"/>
      <c r="G47" s="470"/>
      <c r="H47" s="471"/>
      <c r="I47" s="472"/>
      <c r="J47" s="469"/>
      <c r="K47" s="472"/>
    </row>
    <row r="48" spans="1:12" s="193" customFormat="1" ht="21" customHeight="1" x14ac:dyDescent="0.3">
      <c r="A48" s="462" t="s">
        <v>14</v>
      </c>
      <c r="B48" s="407"/>
      <c r="C48" s="190"/>
      <c r="D48" s="464"/>
      <c r="E48" s="391">
        <f t="shared" si="10"/>
        <v>0</v>
      </c>
      <c r="F48" s="469"/>
      <c r="G48" s="470"/>
      <c r="H48" s="471"/>
      <c r="I48" s="472"/>
      <c r="J48" s="469"/>
      <c r="K48" s="472"/>
    </row>
    <row r="49" spans="1:12" s="193" customFormat="1" ht="21" customHeight="1" x14ac:dyDescent="0.3">
      <c r="A49" s="462" t="s">
        <v>15</v>
      </c>
      <c r="B49" s="407"/>
      <c r="C49" s="190"/>
      <c r="D49" s="464"/>
      <c r="E49" s="391">
        <f t="shared" si="10"/>
        <v>0</v>
      </c>
      <c r="F49" s="469"/>
      <c r="G49" s="470"/>
      <c r="H49" s="471"/>
      <c r="I49" s="472"/>
      <c r="J49" s="469"/>
      <c r="K49" s="472"/>
    </row>
    <row r="50" spans="1:12" s="193" customFormat="1" ht="21" customHeight="1" x14ac:dyDescent="0.3">
      <c r="A50" s="462" t="s">
        <v>16</v>
      </c>
      <c r="B50" s="407"/>
      <c r="C50" s="190"/>
      <c r="D50" s="464"/>
      <c r="E50" s="391">
        <f t="shared" si="10"/>
        <v>0</v>
      </c>
      <c r="F50" s="469"/>
      <c r="G50" s="470"/>
      <c r="H50" s="471"/>
      <c r="I50" s="472"/>
      <c r="J50" s="469"/>
      <c r="K50" s="472"/>
    </row>
    <row r="51" spans="1:12" s="193" customFormat="1" ht="21" customHeight="1" x14ac:dyDescent="0.3">
      <c r="A51" s="455" t="s">
        <v>170</v>
      </c>
      <c r="B51" s="407"/>
      <c r="C51" s="190"/>
      <c r="D51" s="464"/>
      <c r="E51" s="391">
        <f t="shared" si="10"/>
        <v>0</v>
      </c>
      <c r="F51" s="469"/>
      <c r="G51" s="470"/>
      <c r="H51" s="471"/>
      <c r="I51" s="472"/>
      <c r="J51" s="469"/>
      <c r="K51" s="472"/>
    </row>
    <row r="52" spans="1:12" s="193" customFormat="1" ht="21" customHeight="1" x14ac:dyDescent="0.3">
      <c r="A52" s="455" t="s">
        <v>170</v>
      </c>
      <c r="B52" s="407"/>
      <c r="C52" s="190"/>
      <c r="D52" s="464"/>
      <c r="E52" s="391">
        <f t="shared" si="10"/>
        <v>0</v>
      </c>
      <c r="F52" s="469"/>
      <c r="G52" s="470"/>
      <c r="H52" s="471"/>
      <c r="I52" s="472"/>
      <c r="J52" s="469"/>
      <c r="K52" s="472"/>
    </row>
    <row r="53" spans="1:12" s="94" customFormat="1" ht="19.5" customHeight="1" x14ac:dyDescent="0.3">
      <c r="A53" s="384" t="s">
        <v>17</v>
      </c>
      <c r="B53" s="406"/>
      <c r="C53" s="6"/>
      <c r="D53" s="464"/>
      <c r="E53" s="408"/>
      <c r="F53" s="466"/>
      <c r="G53" s="467"/>
      <c r="H53" s="467"/>
      <c r="I53" s="468"/>
      <c r="J53" s="466"/>
      <c r="K53" s="468"/>
    </row>
    <row r="54" spans="1:12" s="193" customFormat="1" ht="21" customHeight="1" x14ac:dyDescent="0.3">
      <c r="A54" s="462" t="s">
        <v>56</v>
      </c>
      <c r="B54" s="407"/>
      <c r="C54" s="190"/>
      <c r="D54" s="464"/>
      <c r="E54" s="391">
        <f t="shared" ref="E54:E62" si="11">SUM(K54,I54)</f>
        <v>0</v>
      </c>
      <c r="F54" s="469"/>
      <c r="G54" s="470"/>
      <c r="H54" s="471"/>
      <c r="I54" s="472"/>
      <c r="J54" s="469"/>
      <c r="K54" s="472"/>
    </row>
    <row r="55" spans="1:12" s="193" customFormat="1" ht="21" customHeight="1" x14ac:dyDescent="0.3">
      <c r="A55" s="462" t="s">
        <v>57</v>
      </c>
      <c r="B55" s="407"/>
      <c r="C55" s="190"/>
      <c r="D55" s="464"/>
      <c r="E55" s="391">
        <f t="shared" si="11"/>
        <v>0</v>
      </c>
      <c r="F55" s="469"/>
      <c r="G55" s="470"/>
      <c r="H55" s="471"/>
      <c r="I55" s="472"/>
      <c r="J55" s="469"/>
      <c r="K55" s="472"/>
      <c r="L55" s="194"/>
    </row>
    <row r="56" spans="1:12" s="193" customFormat="1" ht="21" customHeight="1" x14ac:dyDescent="0.3">
      <c r="A56" s="462" t="s">
        <v>18</v>
      </c>
      <c r="B56" s="407"/>
      <c r="C56" s="190"/>
      <c r="D56" s="464"/>
      <c r="E56" s="391">
        <f t="shared" si="11"/>
        <v>0</v>
      </c>
      <c r="F56" s="469"/>
      <c r="G56" s="470"/>
      <c r="H56" s="471"/>
      <c r="I56" s="472"/>
      <c r="J56" s="469"/>
      <c r="K56" s="472"/>
      <c r="L56" s="194"/>
    </row>
    <row r="57" spans="1:12" s="193" customFormat="1" ht="21" customHeight="1" x14ac:dyDescent="0.3">
      <c r="A57" s="462" t="s">
        <v>19</v>
      </c>
      <c r="B57" s="407"/>
      <c r="C57" s="190"/>
      <c r="D57" s="464"/>
      <c r="E57" s="391">
        <f t="shared" si="11"/>
        <v>0</v>
      </c>
      <c r="F57" s="469"/>
      <c r="G57" s="470"/>
      <c r="H57" s="471"/>
      <c r="I57" s="472"/>
      <c r="J57" s="469"/>
      <c r="K57" s="472"/>
      <c r="L57" s="194"/>
    </row>
    <row r="58" spans="1:12" s="193" customFormat="1" ht="21" customHeight="1" x14ac:dyDescent="0.3">
      <c r="A58" s="462" t="s">
        <v>55</v>
      </c>
      <c r="B58" s="407"/>
      <c r="C58" s="190"/>
      <c r="D58" s="464"/>
      <c r="E58" s="391">
        <f t="shared" si="11"/>
        <v>0</v>
      </c>
      <c r="F58" s="469"/>
      <c r="G58" s="470"/>
      <c r="H58" s="471"/>
      <c r="I58" s="472"/>
      <c r="J58" s="469"/>
      <c r="K58" s="472"/>
      <c r="L58" s="194"/>
    </row>
    <row r="59" spans="1:12" s="193" customFormat="1" ht="21" customHeight="1" x14ac:dyDescent="0.3">
      <c r="A59" s="462" t="s">
        <v>20</v>
      </c>
      <c r="B59" s="407"/>
      <c r="C59" s="190"/>
      <c r="D59" s="464"/>
      <c r="E59" s="391">
        <f t="shared" si="11"/>
        <v>0</v>
      </c>
      <c r="F59" s="469"/>
      <c r="G59" s="470"/>
      <c r="H59" s="471"/>
      <c r="I59" s="472"/>
      <c r="J59" s="469"/>
      <c r="K59" s="472"/>
      <c r="L59" s="194"/>
    </row>
    <row r="60" spans="1:12" s="193" customFormat="1" ht="21" customHeight="1" x14ac:dyDescent="0.3">
      <c r="A60" s="462" t="s">
        <v>21</v>
      </c>
      <c r="B60" s="407"/>
      <c r="C60" s="190"/>
      <c r="D60" s="464"/>
      <c r="E60" s="391">
        <f t="shared" si="11"/>
        <v>0</v>
      </c>
      <c r="F60" s="469"/>
      <c r="G60" s="470"/>
      <c r="H60" s="471"/>
      <c r="I60" s="472"/>
      <c r="J60" s="469"/>
      <c r="K60" s="472"/>
      <c r="L60" s="194"/>
    </row>
    <row r="61" spans="1:12" s="193" customFormat="1" ht="21" customHeight="1" x14ac:dyDescent="0.3">
      <c r="A61" s="462" t="s">
        <v>22</v>
      </c>
      <c r="B61" s="407"/>
      <c r="C61" s="190"/>
      <c r="D61" s="464"/>
      <c r="E61" s="391">
        <f t="shared" si="11"/>
        <v>0</v>
      </c>
      <c r="F61" s="469"/>
      <c r="G61" s="470"/>
      <c r="H61" s="471"/>
      <c r="I61" s="472"/>
      <c r="J61" s="469"/>
      <c r="K61" s="472"/>
      <c r="L61" s="194"/>
    </row>
    <row r="62" spans="1:12" s="193" customFormat="1" ht="21" customHeight="1" x14ac:dyDescent="0.3">
      <c r="A62" s="462" t="s">
        <v>23</v>
      </c>
      <c r="B62" s="407"/>
      <c r="C62" s="190"/>
      <c r="D62" s="464"/>
      <c r="E62" s="391">
        <f t="shared" si="11"/>
        <v>0</v>
      </c>
      <c r="F62" s="469"/>
      <c r="G62" s="470"/>
      <c r="H62" s="471"/>
      <c r="I62" s="472"/>
      <c r="J62" s="469"/>
      <c r="K62" s="472"/>
      <c r="L62" s="194"/>
    </row>
    <row r="63" spans="1:12" s="193" customFormat="1" ht="21" customHeight="1" x14ac:dyDescent="0.3">
      <c r="A63" s="462" t="s">
        <v>172</v>
      </c>
      <c r="B63" s="407"/>
      <c r="C63" s="190"/>
      <c r="D63" s="464"/>
      <c r="E63" s="408"/>
      <c r="F63" s="466"/>
      <c r="G63" s="467"/>
      <c r="H63" s="467"/>
      <c r="I63" s="468"/>
      <c r="J63" s="466"/>
      <c r="K63" s="468"/>
      <c r="L63" s="194"/>
    </row>
    <row r="64" spans="1:12" s="193" customFormat="1" ht="21" customHeight="1" x14ac:dyDescent="0.3">
      <c r="A64" s="462" t="s">
        <v>24</v>
      </c>
      <c r="B64" s="407"/>
      <c r="C64" s="190"/>
      <c r="D64" s="464"/>
      <c r="E64" s="391">
        <f>SUM(K64,I64)</f>
        <v>0</v>
      </c>
      <c r="F64" s="469"/>
      <c r="G64" s="470"/>
      <c r="H64" s="471"/>
      <c r="I64" s="472"/>
      <c r="J64" s="469"/>
      <c r="K64" s="472"/>
      <c r="L64" s="194"/>
    </row>
    <row r="65" spans="1:12" s="193" customFormat="1" ht="21" customHeight="1" x14ac:dyDescent="0.3">
      <c r="A65" s="462" t="s">
        <v>25</v>
      </c>
      <c r="B65" s="407"/>
      <c r="C65" s="190"/>
      <c r="D65" s="464"/>
      <c r="E65" s="391">
        <f>SUM(K65,I65)</f>
        <v>0</v>
      </c>
      <c r="F65" s="469"/>
      <c r="G65" s="470"/>
      <c r="H65" s="471"/>
      <c r="I65" s="472"/>
      <c r="J65" s="469"/>
      <c r="K65" s="472"/>
      <c r="L65" s="194"/>
    </row>
    <row r="66" spans="1:12" s="193" customFormat="1" ht="21" customHeight="1" x14ac:dyDescent="0.3">
      <c r="A66" s="462" t="s">
        <v>173</v>
      </c>
      <c r="B66" s="407"/>
      <c r="C66" s="190"/>
      <c r="D66" s="464"/>
      <c r="E66" s="408"/>
      <c r="F66" s="466"/>
      <c r="G66" s="467"/>
      <c r="H66" s="467"/>
      <c r="I66" s="468"/>
      <c r="J66" s="466"/>
      <c r="K66" s="468"/>
      <c r="L66" s="194"/>
    </row>
    <row r="67" spans="1:12" s="193" customFormat="1" ht="21" customHeight="1" x14ac:dyDescent="0.3">
      <c r="A67" s="462" t="s">
        <v>24</v>
      </c>
      <c r="B67" s="407"/>
      <c r="C67" s="190"/>
      <c r="D67" s="464"/>
      <c r="E67" s="391">
        <f>SUM(K67,I67)</f>
        <v>0</v>
      </c>
      <c r="F67" s="469"/>
      <c r="G67" s="470"/>
      <c r="H67" s="471"/>
      <c r="I67" s="472"/>
      <c r="J67" s="469"/>
      <c r="K67" s="472"/>
      <c r="L67" s="194"/>
    </row>
    <row r="68" spans="1:12" s="193" customFormat="1" ht="21" customHeight="1" x14ac:dyDescent="0.3">
      <c r="A68" s="462" t="s">
        <v>25</v>
      </c>
      <c r="B68" s="407"/>
      <c r="C68" s="190"/>
      <c r="D68" s="464"/>
      <c r="E68" s="391">
        <f>SUM(K68,I68)</f>
        <v>0</v>
      </c>
      <c r="F68" s="469"/>
      <c r="G68" s="470"/>
      <c r="H68" s="471"/>
      <c r="I68" s="472"/>
      <c r="J68" s="469"/>
      <c r="K68" s="472"/>
      <c r="L68" s="194"/>
    </row>
    <row r="69" spans="1:12" s="193" customFormat="1" ht="21" customHeight="1" x14ac:dyDescent="0.3">
      <c r="A69" s="462" t="s">
        <v>174</v>
      </c>
      <c r="B69" s="407"/>
      <c r="C69" s="190"/>
      <c r="D69" s="464"/>
      <c r="E69" s="408"/>
      <c r="F69" s="466"/>
      <c r="G69" s="467"/>
      <c r="H69" s="467"/>
      <c r="I69" s="468"/>
      <c r="J69" s="466"/>
      <c r="K69" s="468"/>
      <c r="L69" s="194"/>
    </row>
    <row r="70" spans="1:12" s="193" customFormat="1" ht="21" customHeight="1" x14ac:dyDescent="0.3">
      <c r="A70" s="462" t="s">
        <v>24</v>
      </c>
      <c r="B70" s="407"/>
      <c r="C70" s="190"/>
      <c r="D70" s="464"/>
      <c r="E70" s="391">
        <f>SUM(K70,I70)</f>
        <v>0</v>
      </c>
      <c r="F70" s="469"/>
      <c r="G70" s="470"/>
      <c r="H70" s="471"/>
      <c r="I70" s="472"/>
      <c r="J70" s="469"/>
      <c r="K70" s="472"/>
      <c r="L70" s="194"/>
    </row>
    <row r="71" spans="1:12" s="193" customFormat="1" ht="21" customHeight="1" x14ac:dyDescent="0.3">
      <c r="A71" s="462" t="s">
        <v>25</v>
      </c>
      <c r="B71" s="407"/>
      <c r="C71" s="190"/>
      <c r="D71" s="464"/>
      <c r="E71" s="391">
        <f>SUM(K71,I71)</f>
        <v>0</v>
      </c>
      <c r="F71" s="469"/>
      <c r="G71" s="470"/>
      <c r="H71" s="471"/>
      <c r="I71" s="472"/>
      <c r="J71" s="469"/>
      <c r="K71" s="472"/>
      <c r="L71" s="194"/>
    </row>
    <row r="72" spans="1:12" s="193" customFormat="1" ht="21" customHeight="1" x14ac:dyDescent="0.3">
      <c r="A72" s="462" t="s">
        <v>171</v>
      </c>
      <c r="B72" s="407"/>
      <c r="C72" s="190"/>
      <c r="D72" s="464"/>
      <c r="E72" s="408"/>
      <c r="F72" s="466"/>
      <c r="G72" s="467"/>
      <c r="H72" s="467"/>
      <c r="I72" s="468"/>
      <c r="J72" s="466"/>
      <c r="K72" s="468"/>
      <c r="L72" s="194"/>
    </row>
    <row r="73" spans="1:12" s="193" customFormat="1" ht="21" customHeight="1" x14ac:dyDescent="0.3">
      <c r="A73" s="463" t="s">
        <v>26</v>
      </c>
      <c r="B73" s="407"/>
      <c r="C73" s="190"/>
      <c r="D73" s="464"/>
      <c r="E73" s="391">
        <f t="shared" ref="E73:E78" si="12">SUM(K73,I73)</f>
        <v>0</v>
      </c>
      <c r="F73" s="469"/>
      <c r="G73" s="470"/>
      <c r="H73" s="471"/>
      <c r="I73" s="472"/>
      <c r="J73" s="469"/>
      <c r="K73" s="472"/>
      <c r="L73" s="194"/>
    </row>
    <row r="74" spans="1:12" s="193" customFormat="1" ht="21" customHeight="1" x14ac:dyDescent="0.3">
      <c r="A74" s="463" t="s">
        <v>27</v>
      </c>
      <c r="B74" s="407"/>
      <c r="C74" s="190"/>
      <c r="D74" s="464"/>
      <c r="E74" s="391">
        <f t="shared" si="12"/>
        <v>0</v>
      </c>
      <c r="F74" s="469"/>
      <c r="G74" s="470"/>
      <c r="H74" s="471"/>
      <c r="I74" s="472"/>
      <c r="J74" s="469"/>
      <c r="K74" s="472"/>
      <c r="L74" s="194"/>
    </row>
    <row r="75" spans="1:12" s="193" customFormat="1" ht="21" customHeight="1" x14ac:dyDescent="0.3">
      <c r="A75" s="455" t="s">
        <v>170</v>
      </c>
      <c r="B75" s="407"/>
      <c r="C75" s="190"/>
      <c r="D75" s="464"/>
      <c r="E75" s="391">
        <f>SUM(K75,I75)</f>
        <v>0</v>
      </c>
      <c r="F75" s="469"/>
      <c r="G75" s="470"/>
      <c r="H75" s="471"/>
      <c r="I75" s="472"/>
      <c r="J75" s="469"/>
      <c r="K75" s="472"/>
      <c r="L75" s="194"/>
    </row>
    <row r="76" spans="1:12" s="193" customFormat="1" ht="21" customHeight="1" x14ac:dyDescent="0.3">
      <c r="A76" s="455" t="s">
        <v>170</v>
      </c>
      <c r="B76" s="407"/>
      <c r="C76" s="190"/>
      <c r="D76" s="464"/>
      <c r="E76" s="391">
        <f t="shared" si="12"/>
        <v>0</v>
      </c>
      <c r="F76" s="469"/>
      <c r="G76" s="470"/>
      <c r="H76" s="471"/>
      <c r="I76" s="472"/>
      <c r="J76" s="469"/>
      <c r="K76" s="472"/>
      <c r="L76" s="194"/>
    </row>
    <row r="77" spans="1:12" s="193" customFormat="1" ht="21" customHeight="1" x14ac:dyDescent="0.3">
      <c r="A77" s="455" t="s">
        <v>170</v>
      </c>
      <c r="B77" s="407"/>
      <c r="C77" s="190"/>
      <c r="D77" s="464"/>
      <c r="E77" s="391">
        <f t="shared" si="12"/>
        <v>0</v>
      </c>
      <c r="F77" s="469"/>
      <c r="G77" s="470"/>
      <c r="H77" s="471"/>
      <c r="I77" s="472"/>
      <c r="J77" s="469"/>
      <c r="K77" s="472"/>
      <c r="L77" s="194"/>
    </row>
    <row r="78" spans="1:12" s="193" customFormat="1" ht="21" customHeight="1" x14ac:dyDescent="0.3">
      <c r="A78" s="455" t="s">
        <v>170</v>
      </c>
      <c r="B78" s="407"/>
      <c r="C78" s="190"/>
      <c r="D78" s="464"/>
      <c r="E78" s="391">
        <f t="shared" si="12"/>
        <v>0</v>
      </c>
      <c r="F78" s="469"/>
      <c r="G78" s="470"/>
      <c r="H78" s="471"/>
      <c r="I78" s="472"/>
      <c r="J78" s="469"/>
      <c r="K78" s="472"/>
      <c r="L78" s="194"/>
    </row>
    <row r="79" spans="1:12" s="94" customFormat="1" ht="24" customHeight="1" x14ac:dyDescent="0.3">
      <c r="A79" s="7"/>
      <c r="B79" s="406"/>
      <c r="C79" s="6"/>
      <c r="D79" s="464"/>
      <c r="E79" s="473"/>
      <c r="F79" s="469"/>
      <c r="G79" s="470"/>
      <c r="H79" s="470"/>
      <c r="I79" s="474"/>
      <c r="J79" s="469"/>
      <c r="K79" s="475"/>
      <c r="L79" s="5"/>
    </row>
    <row r="80" spans="1:12" s="145" customFormat="1" ht="29.1" customHeight="1" x14ac:dyDescent="0.4">
      <c r="A80" s="385" t="s">
        <v>28</v>
      </c>
      <c r="B80" s="409"/>
      <c r="C80" s="146"/>
      <c r="D80" s="146"/>
      <c r="E80" s="355">
        <f>SUM(K80,I80)</f>
        <v>0</v>
      </c>
      <c r="F80" s="354"/>
      <c r="G80" s="147"/>
      <c r="H80" s="148"/>
      <c r="I80" s="355">
        <f>SUBTOTAL(9,I43:I79)</f>
        <v>0</v>
      </c>
      <c r="J80" s="354"/>
      <c r="K80" s="355">
        <f>SUBTOTAL(9,K43:K79)</f>
        <v>0</v>
      </c>
      <c r="L80" s="144"/>
    </row>
    <row r="81" spans="1:12" s="94" customFormat="1" ht="26.1" customHeight="1" x14ac:dyDescent="0.25">
      <c r="A81" s="11"/>
      <c r="B81" s="410"/>
      <c r="C81" s="17"/>
      <c r="D81" s="17"/>
      <c r="E81" s="411"/>
      <c r="F81" s="356"/>
      <c r="G81" s="19"/>
      <c r="H81" s="19"/>
      <c r="I81" s="374"/>
      <c r="J81" s="356"/>
      <c r="K81" s="357"/>
      <c r="L81" s="5"/>
    </row>
    <row r="82" spans="1:12" s="152" customFormat="1" ht="29.1" customHeight="1" x14ac:dyDescent="0.4">
      <c r="A82" s="386" t="s">
        <v>149</v>
      </c>
      <c r="B82" s="412"/>
      <c r="C82" s="149"/>
      <c r="D82" s="149"/>
      <c r="E82" s="355">
        <f>SUM(K82,I82)</f>
        <v>0</v>
      </c>
      <c r="F82" s="375"/>
      <c r="G82" s="150"/>
      <c r="H82" s="151" t="str">
        <f>IFERROR(I82/I84,"0%")</f>
        <v>0%</v>
      </c>
      <c r="I82" s="359">
        <f>'Admin Expense Detail'!H48</f>
        <v>0</v>
      </c>
      <c r="J82" s="358" t="str">
        <f>IFERROR(K82/K84,"0%")</f>
        <v>0%</v>
      </c>
      <c r="K82" s="359">
        <f>'Admin Expense Detail'!J48</f>
        <v>0</v>
      </c>
      <c r="L82" s="437" t="s">
        <v>148</v>
      </c>
    </row>
    <row r="83" spans="1:12" s="94" customFormat="1" ht="26.1" customHeight="1" x14ac:dyDescent="0.25">
      <c r="A83" s="96"/>
      <c r="B83" s="410"/>
      <c r="C83" s="17"/>
      <c r="D83" s="17"/>
      <c r="E83" s="411"/>
      <c r="F83" s="360"/>
      <c r="G83" s="18"/>
      <c r="H83" s="18"/>
      <c r="I83" s="376"/>
      <c r="J83" s="360"/>
      <c r="K83" s="361" t="s">
        <v>29</v>
      </c>
      <c r="L83" s="5"/>
    </row>
    <row r="84" spans="1:12" s="145" customFormat="1" ht="29.1" customHeight="1" x14ac:dyDescent="0.4">
      <c r="A84" s="386" t="s">
        <v>96</v>
      </c>
      <c r="B84" s="413"/>
      <c r="C84" s="153"/>
      <c r="D84" s="153"/>
      <c r="E84" s="355">
        <f>SUM(K84,I84)</f>
        <v>0</v>
      </c>
      <c r="F84" s="362"/>
      <c r="G84" s="154"/>
      <c r="H84" s="155"/>
      <c r="I84" s="363">
        <f>I82+I80+I40</f>
        <v>0</v>
      </c>
      <c r="J84" s="362"/>
      <c r="K84" s="363">
        <f>K82+K80+K40</f>
        <v>0</v>
      </c>
      <c r="L84" s="144"/>
    </row>
    <row r="85" spans="1:12" s="94" customFormat="1" ht="36.950000000000003" customHeight="1" x14ac:dyDescent="0.3">
      <c r="A85" s="96"/>
      <c r="B85" s="410"/>
      <c r="C85" s="17"/>
      <c r="D85" s="17"/>
      <c r="E85" s="414"/>
      <c r="F85" s="360"/>
      <c r="G85" s="18"/>
      <c r="H85" s="18"/>
      <c r="I85" s="376"/>
      <c r="J85" s="360"/>
      <c r="K85" s="361"/>
      <c r="L85" s="5"/>
    </row>
    <row r="86" spans="1:12" s="94" customFormat="1" ht="18" customHeight="1" x14ac:dyDescent="0.25">
      <c r="A86" s="11"/>
      <c r="B86" s="415"/>
      <c r="C86" s="95"/>
      <c r="D86" s="95"/>
      <c r="E86" s="416"/>
      <c r="F86" s="356"/>
      <c r="G86" s="19"/>
      <c r="H86" s="19"/>
      <c r="I86" s="377"/>
      <c r="J86" s="356"/>
      <c r="K86" s="364" t="s">
        <v>29</v>
      </c>
      <c r="L86" s="5"/>
    </row>
    <row r="87" spans="1:12" s="159" customFormat="1" ht="29.1" customHeight="1" x14ac:dyDescent="0.4">
      <c r="A87" s="131" t="s">
        <v>150</v>
      </c>
      <c r="B87" s="417"/>
      <c r="C87" s="156"/>
      <c r="D87" s="156"/>
      <c r="E87" s="418"/>
      <c r="F87" s="365"/>
      <c r="G87" s="157"/>
      <c r="H87" s="157"/>
      <c r="I87" s="378"/>
      <c r="J87" s="365"/>
      <c r="K87" s="366"/>
      <c r="L87" s="158"/>
    </row>
    <row r="88" spans="1:12" s="193" customFormat="1" ht="21" customHeight="1" x14ac:dyDescent="0.3">
      <c r="A88" s="476"/>
      <c r="B88" s="419"/>
      <c r="C88" s="196"/>
      <c r="D88" s="196"/>
      <c r="E88" s="391">
        <f>SUM(K88,I88)</f>
        <v>0</v>
      </c>
      <c r="F88" s="367"/>
      <c r="G88" s="195"/>
      <c r="H88" s="197"/>
      <c r="I88" s="472"/>
      <c r="J88" s="477"/>
      <c r="K88" s="472"/>
      <c r="L88" s="194"/>
    </row>
    <row r="89" spans="1:12" s="193" customFormat="1" ht="21" customHeight="1" x14ac:dyDescent="0.3">
      <c r="A89" s="476"/>
      <c r="B89" s="407"/>
      <c r="C89" s="190"/>
      <c r="D89" s="190"/>
      <c r="E89" s="391">
        <f t="shared" ref="E89:E96" si="13">SUM(K89,I89)</f>
        <v>0</v>
      </c>
      <c r="F89" s="353"/>
      <c r="G89" s="191"/>
      <c r="H89" s="192"/>
      <c r="I89" s="472"/>
      <c r="J89" s="469"/>
      <c r="K89" s="472"/>
      <c r="L89" s="194"/>
    </row>
    <row r="90" spans="1:12" s="193" customFormat="1" ht="21" customHeight="1" x14ac:dyDescent="0.3">
      <c r="A90" s="476"/>
      <c r="B90" s="407"/>
      <c r="C90" s="190"/>
      <c r="D90" s="190"/>
      <c r="E90" s="391">
        <f t="shared" si="13"/>
        <v>0</v>
      </c>
      <c r="F90" s="353"/>
      <c r="G90" s="191"/>
      <c r="H90" s="192"/>
      <c r="I90" s="472"/>
      <c r="J90" s="469"/>
      <c r="K90" s="472"/>
      <c r="L90" s="194"/>
    </row>
    <row r="91" spans="1:12" s="193" customFormat="1" ht="21" customHeight="1" x14ac:dyDescent="0.3">
      <c r="A91" s="476"/>
      <c r="B91" s="407"/>
      <c r="C91" s="190"/>
      <c r="D91" s="190"/>
      <c r="E91" s="391">
        <f t="shared" si="13"/>
        <v>0</v>
      </c>
      <c r="F91" s="353"/>
      <c r="G91" s="191"/>
      <c r="H91" s="192"/>
      <c r="I91" s="472"/>
      <c r="J91" s="469"/>
      <c r="K91" s="472"/>
      <c r="L91" s="194"/>
    </row>
    <row r="92" spans="1:12" s="193" customFormat="1" ht="21" customHeight="1" x14ac:dyDescent="0.3">
      <c r="A92" s="476"/>
      <c r="B92" s="407"/>
      <c r="C92" s="190"/>
      <c r="D92" s="190"/>
      <c r="E92" s="391">
        <f t="shared" si="13"/>
        <v>0</v>
      </c>
      <c r="F92" s="353"/>
      <c r="G92" s="191"/>
      <c r="H92" s="192"/>
      <c r="I92" s="472"/>
      <c r="J92" s="469"/>
      <c r="K92" s="472"/>
      <c r="L92" s="194"/>
    </row>
    <row r="93" spans="1:12" s="193" customFormat="1" ht="21" customHeight="1" x14ac:dyDescent="0.3">
      <c r="A93" s="476"/>
      <c r="B93" s="407"/>
      <c r="C93" s="190"/>
      <c r="D93" s="190"/>
      <c r="E93" s="391">
        <f t="shared" si="13"/>
        <v>0</v>
      </c>
      <c r="F93" s="353"/>
      <c r="G93" s="191"/>
      <c r="H93" s="192"/>
      <c r="I93" s="472"/>
      <c r="J93" s="469"/>
      <c r="K93" s="472"/>
      <c r="L93" s="194"/>
    </row>
    <row r="94" spans="1:12" s="193" customFormat="1" ht="21" customHeight="1" x14ac:dyDescent="0.3">
      <c r="A94" s="476"/>
      <c r="B94" s="407"/>
      <c r="C94" s="190"/>
      <c r="D94" s="190"/>
      <c r="E94" s="391">
        <f t="shared" si="13"/>
        <v>0</v>
      </c>
      <c r="F94" s="353"/>
      <c r="G94" s="191"/>
      <c r="H94" s="192"/>
      <c r="I94" s="472"/>
      <c r="J94" s="469"/>
      <c r="K94" s="472"/>
      <c r="L94" s="194"/>
    </row>
    <row r="95" spans="1:12" s="193" customFormat="1" ht="21" customHeight="1" x14ac:dyDescent="0.3">
      <c r="A95" s="476"/>
      <c r="B95" s="407"/>
      <c r="C95" s="190"/>
      <c r="D95" s="190"/>
      <c r="E95" s="391">
        <f t="shared" si="13"/>
        <v>0</v>
      </c>
      <c r="F95" s="353"/>
      <c r="G95" s="191"/>
      <c r="H95" s="192"/>
      <c r="I95" s="472"/>
      <c r="J95" s="469"/>
      <c r="K95" s="472"/>
      <c r="L95" s="194"/>
    </row>
    <row r="96" spans="1:12" s="193" customFormat="1" ht="21" customHeight="1" x14ac:dyDescent="0.3">
      <c r="A96" s="476"/>
      <c r="B96" s="407"/>
      <c r="C96" s="190"/>
      <c r="D96" s="190"/>
      <c r="E96" s="391">
        <f t="shared" si="13"/>
        <v>0</v>
      </c>
      <c r="F96" s="353"/>
      <c r="G96" s="191"/>
      <c r="H96" s="192"/>
      <c r="I96" s="472"/>
      <c r="J96" s="469"/>
      <c r="K96" s="472"/>
      <c r="L96" s="194"/>
    </row>
    <row r="97" spans="1:12" s="145" customFormat="1" ht="27.95" customHeight="1" x14ac:dyDescent="0.4">
      <c r="A97" s="131" t="s">
        <v>30</v>
      </c>
      <c r="B97" s="409"/>
      <c r="C97" s="146"/>
      <c r="D97" s="146"/>
      <c r="E97" s="355">
        <f>SUM(K97,I97)</f>
        <v>0</v>
      </c>
      <c r="F97" s="354"/>
      <c r="G97" s="147"/>
      <c r="H97" s="148"/>
      <c r="I97" s="355">
        <f>SUBTOTAL(9,I88:I96)</f>
        <v>0</v>
      </c>
      <c r="J97" s="354"/>
      <c r="K97" s="355">
        <f>SUBTOTAL(9,K88:K96)</f>
        <v>0</v>
      </c>
      <c r="L97" s="144"/>
    </row>
    <row r="98" spans="1:12" s="94" customFormat="1" ht="18" customHeight="1" x14ac:dyDescent="0.25">
      <c r="A98" s="11"/>
      <c r="B98" s="410"/>
      <c r="C98" s="17"/>
      <c r="D98" s="17"/>
      <c r="E98" s="411"/>
      <c r="F98" s="356"/>
      <c r="G98" s="19"/>
      <c r="H98" s="19"/>
      <c r="I98" s="374"/>
      <c r="J98" s="356"/>
      <c r="K98" s="357"/>
      <c r="L98" s="5"/>
    </row>
    <row r="99" spans="1:12" s="145" customFormat="1" ht="29.1" customHeight="1" thickBot="1" x14ac:dyDescent="0.45">
      <c r="A99" s="131" t="s">
        <v>31</v>
      </c>
      <c r="B99" s="420"/>
      <c r="C99" s="421"/>
      <c r="D99" s="421"/>
      <c r="E99" s="369">
        <f>SUM(K99,I99)</f>
        <v>0</v>
      </c>
      <c r="F99" s="368"/>
      <c r="G99" s="379"/>
      <c r="H99" s="380"/>
      <c r="I99" s="369">
        <f>I84-I97</f>
        <v>0</v>
      </c>
      <c r="J99" s="368"/>
      <c r="K99" s="369">
        <f>K84-K97</f>
        <v>0</v>
      </c>
      <c r="L99" s="144"/>
    </row>
    <row r="100" spans="1:12" ht="18" customHeight="1" x14ac:dyDescent="0.25">
      <c r="A100" s="26"/>
      <c r="B100" s="24"/>
      <c r="C100" s="14"/>
      <c r="D100" s="14"/>
      <c r="E100" s="14"/>
      <c r="F100" s="24"/>
      <c r="G100" s="24"/>
      <c r="H100" s="24"/>
      <c r="I100" s="23"/>
      <c r="J100" s="24"/>
      <c r="K100" s="23"/>
    </row>
    <row r="101" spans="1:12" ht="18" customHeight="1" x14ac:dyDescent="0.25">
      <c r="A101" s="26"/>
      <c r="B101" s="24"/>
      <c r="C101" s="14"/>
      <c r="D101" s="14"/>
      <c r="E101" s="14"/>
      <c r="F101" s="24"/>
      <c r="G101" s="24"/>
      <c r="H101" s="24"/>
      <c r="I101" s="23"/>
      <c r="J101" s="24"/>
      <c r="K101" s="23"/>
    </row>
    <row r="102" spans="1:12" ht="29.1" customHeight="1" x14ac:dyDescent="0.4">
      <c r="A102" s="180" t="s">
        <v>151</v>
      </c>
      <c r="B102" s="24"/>
      <c r="C102" s="14"/>
      <c r="D102" s="14"/>
      <c r="E102" s="14"/>
      <c r="F102" s="24"/>
      <c r="G102" s="24"/>
      <c r="H102" s="24"/>
      <c r="I102" s="23"/>
      <c r="J102" s="24"/>
      <c r="K102" s="23"/>
    </row>
    <row r="103" spans="1:12" ht="36" customHeight="1" x14ac:dyDescent="0.25">
      <c r="A103" s="20"/>
      <c r="B103" s="24"/>
      <c r="C103" s="14"/>
      <c r="D103" s="14"/>
      <c r="E103" s="14"/>
      <c r="F103" s="24"/>
      <c r="G103" s="24"/>
      <c r="H103" s="24"/>
      <c r="I103" s="24"/>
      <c r="J103" s="25"/>
      <c r="K103" s="24"/>
      <c r="L103" s="2"/>
    </row>
    <row r="104" spans="1:12" s="113" customFormat="1" ht="18" customHeight="1" x14ac:dyDescent="0.3">
      <c r="A104" s="104" t="s">
        <v>32</v>
      </c>
      <c r="B104" s="439" t="s">
        <v>212</v>
      </c>
      <c r="C104" s="108"/>
      <c r="D104" s="108"/>
      <c r="E104" s="187"/>
      <c r="F104" s="110"/>
      <c r="G104" s="110"/>
      <c r="H104" s="110"/>
      <c r="I104" s="111"/>
      <c r="J104" s="107"/>
      <c r="K104" s="109"/>
      <c r="L104" s="112"/>
    </row>
    <row r="105" spans="1:12" s="93" customFormat="1" ht="18" customHeight="1" x14ac:dyDescent="0.25">
      <c r="A105" s="199" t="s">
        <v>33</v>
      </c>
      <c r="B105" s="200" t="s">
        <v>90</v>
      </c>
      <c r="C105" s="201">
        <v>295.2</v>
      </c>
      <c r="D105" s="202"/>
      <c r="E105" s="206"/>
      <c r="F105" s="206"/>
      <c r="G105" s="206"/>
      <c r="H105" s="206"/>
      <c r="I105" s="207"/>
      <c r="J105" s="203"/>
      <c r="K105" s="204"/>
      <c r="L105" s="4"/>
    </row>
    <row r="106" spans="1:12" s="93" customFormat="1" ht="21" customHeight="1" x14ac:dyDescent="0.25">
      <c r="A106" s="208" t="s">
        <v>34</v>
      </c>
      <c r="B106" s="209"/>
      <c r="C106" s="210"/>
      <c r="D106" s="211"/>
      <c r="E106" s="212"/>
      <c r="F106" s="212"/>
      <c r="G106" s="212"/>
      <c r="H106" s="213"/>
      <c r="I106" s="214">
        <f>IF(H40=0,0,(H40-I119)*0.2)</f>
        <v>0</v>
      </c>
      <c r="J106" s="184"/>
      <c r="K106" s="274"/>
      <c r="L106" s="4"/>
    </row>
    <row r="107" spans="1:12" s="93" customFormat="1" ht="21" customHeight="1" x14ac:dyDescent="0.25">
      <c r="A107" s="208" t="s">
        <v>88</v>
      </c>
      <c r="B107" s="209"/>
      <c r="C107" s="211"/>
      <c r="D107" s="211"/>
      <c r="E107" s="185"/>
      <c r="F107" s="185"/>
      <c r="G107" s="185"/>
      <c r="H107" s="215"/>
      <c r="I107" s="198">
        <f>IFERROR((I106*$C$105*$I$84/SUM(I106*$C$105,I112*$C$111,I119*$C$118))/I106,0)</f>
        <v>0</v>
      </c>
      <c r="J107" s="184"/>
      <c r="K107" s="275"/>
      <c r="L107" s="4"/>
    </row>
    <row r="108" spans="1:12" s="93" customFormat="1" ht="21" customHeight="1" x14ac:dyDescent="0.25">
      <c r="A108" s="208" t="s">
        <v>89</v>
      </c>
      <c r="B108" s="209"/>
      <c r="C108" s="211"/>
      <c r="D108" s="211"/>
      <c r="E108" s="185"/>
      <c r="F108" s="185"/>
      <c r="G108" s="185"/>
      <c r="H108" s="215"/>
      <c r="I108" s="198">
        <f>I107/60</f>
        <v>0</v>
      </c>
      <c r="J108" s="184"/>
      <c r="K108" s="275"/>
      <c r="L108" s="4"/>
    </row>
    <row r="109" spans="1:12" s="93" customFormat="1" ht="21" customHeight="1" x14ac:dyDescent="0.25">
      <c r="A109" s="208" t="s">
        <v>35</v>
      </c>
      <c r="B109" s="216"/>
      <c r="C109" s="217"/>
      <c r="D109" s="217"/>
      <c r="E109" s="219"/>
      <c r="F109" s="219"/>
      <c r="G109" s="219"/>
      <c r="H109" s="220"/>
      <c r="I109" s="221">
        <f t="shared" ref="I109" si="14">I106*I107</f>
        <v>0</v>
      </c>
      <c r="J109" s="218"/>
      <c r="K109" s="276"/>
      <c r="L109" s="222"/>
    </row>
    <row r="110" spans="1:12" s="93" customFormat="1" ht="18" customHeight="1" x14ac:dyDescent="0.25">
      <c r="A110" s="223"/>
      <c r="B110" s="224"/>
      <c r="C110" s="225"/>
      <c r="D110" s="225"/>
      <c r="E110" s="230"/>
      <c r="F110" s="230"/>
      <c r="G110" s="230"/>
      <c r="H110" s="230"/>
      <c r="I110" s="226"/>
      <c r="J110" s="227"/>
      <c r="K110" s="228"/>
      <c r="L110" s="222"/>
    </row>
    <row r="111" spans="1:12" s="93" customFormat="1" ht="18" customHeight="1" x14ac:dyDescent="0.25">
      <c r="A111" s="199" t="s">
        <v>36</v>
      </c>
      <c r="B111" s="200" t="s">
        <v>90</v>
      </c>
      <c r="C111" s="201">
        <v>380.4</v>
      </c>
      <c r="D111" s="202"/>
      <c r="E111" s="206"/>
      <c r="F111" s="206"/>
      <c r="G111" s="206"/>
      <c r="H111" s="206"/>
      <c r="I111" s="205"/>
      <c r="J111" s="203"/>
      <c r="K111" s="204"/>
      <c r="L111" s="4"/>
    </row>
    <row r="112" spans="1:12" s="93" customFormat="1" ht="21" customHeight="1" x14ac:dyDescent="0.25">
      <c r="A112" s="208" t="s">
        <v>34</v>
      </c>
      <c r="B112" s="231"/>
      <c r="C112" s="210"/>
      <c r="D112" s="211"/>
      <c r="E112" s="212"/>
      <c r="F112" s="212"/>
      <c r="G112" s="212"/>
      <c r="H112" s="213"/>
      <c r="I112" s="214">
        <f>IF(H40=0,0,(H40-I119)*0.8)</f>
        <v>0</v>
      </c>
      <c r="J112" s="184"/>
      <c r="K112" s="274"/>
      <c r="L112" s="4"/>
    </row>
    <row r="113" spans="1:12" s="93" customFormat="1" ht="21" customHeight="1" x14ac:dyDescent="0.25">
      <c r="A113" s="208" t="s">
        <v>88</v>
      </c>
      <c r="B113" s="231"/>
      <c r="C113" s="211"/>
      <c r="D113" s="211"/>
      <c r="E113" s="185"/>
      <c r="F113" s="185"/>
      <c r="G113" s="185"/>
      <c r="H113" s="215"/>
      <c r="I113" s="198">
        <f>IFERROR((I112*$C$111*$I$84/SUM(I106*$C$105,I112*$C$111,I119*$C$118))/I112,0)</f>
        <v>0</v>
      </c>
      <c r="J113" s="184"/>
      <c r="K113" s="275"/>
      <c r="L113" s="4"/>
    </row>
    <row r="114" spans="1:12" s="93" customFormat="1" ht="21" customHeight="1" x14ac:dyDescent="0.25">
      <c r="A114" s="208" t="s">
        <v>89</v>
      </c>
      <c r="B114" s="231"/>
      <c r="C114" s="211"/>
      <c r="D114" s="211"/>
      <c r="E114" s="185"/>
      <c r="F114" s="185"/>
      <c r="G114" s="185"/>
      <c r="H114" s="215"/>
      <c r="I114" s="198">
        <f>I113/60</f>
        <v>0</v>
      </c>
      <c r="J114" s="184"/>
      <c r="K114" s="275"/>
      <c r="L114" s="4"/>
    </row>
    <row r="115" spans="1:12" s="93" customFormat="1" ht="21" customHeight="1" x14ac:dyDescent="0.25">
      <c r="A115" s="208" t="s">
        <v>35</v>
      </c>
      <c r="B115" s="232"/>
      <c r="C115" s="217"/>
      <c r="D115" s="217"/>
      <c r="E115" s="219"/>
      <c r="F115" s="219"/>
      <c r="G115" s="219"/>
      <c r="H115" s="220"/>
      <c r="I115" s="221">
        <f t="shared" ref="I115" si="15">I112*I113</f>
        <v>0</v>
      </c>
      <c r="J115" s="218"/>
      <c r="K115" s="276"/>
      <c r="L115" s="222"/>
    </row>
    <row r="116" spans="1:12" s="93" customFormat="1" ht="18" customHeight="1" x14ac:dyDescent="0.25">
      <c r="A116" s="223"/>
      <c r="B116" s="224"/>
      <c r="C116" s="225"/>
      <c r="D116" s="225"/>
      <c r="E116" s="230"/>
      <c r="F116" s="230"/>
      <c r="G116" s="230"/>
      <c r="H116" s="230"/>
      <c r="I116" s="226"/>
      <c r="J116" s="227"/>
      <c r="K116" s="228"/>
      <c r="L116" s="222"/>
    </row>
    <row r="117" spans="1:12" s="93" customFormat="1" ht="18" customHeight="1" x14ac:dyDescent="0.25">
      <c r="A117" s="229"/>
      <c r="B117" s="233"/>
      <c r="C117" s="234"/>
      <c r="D117" s="234"/>
      <c r="E117" s="238"/>
      <c r="F117" s="238"/>
      <c r="G117" s="238"/>
      <c r="H117" s="238"/>
      <c r="I117" s="235"/>
      <c r="J117" s="236"/>
      <c r="K117" s="237"/>
      <c r="L117" s="4"/>
    </row>
    <row r="118" spans="1:12" s="93" customFormat="1" ht="18" customHeight="1" x14ac:dyDescent="0.25">
      <c r="A118" s="199" t="s">
        <v>38</v>
      </c>
      <c r="B118" s="200" t="s">
        <v>90</v>
      </c>
      <c r="C118" s="201">
        <v>564</v>
      </c>
      <c r="D118" s="202"/>
      <c r="E118" s="242"/>
      <c r="F118" s="242"/>
      <c r="G118" s="242"/>
      <c r="H118" s="242"/>
      <c r="I118" s="239"/>
      <c r="J118" s="240"/>
      <c r="K118" s="241"/>
      <c r="L118" s="4"/>
    </row>
    <row r="119" spans="1:12" s="93" customFormat="1" ht="21" customHeight="1" x14ac:dyDescent="0.25">
      <c r="A119" s="208" t="s">
        <v>34</v>
      </c>
      <c r="B119" s="243"/>
      <c r="C119" s="210"/>
      <c r="D119" s="244"/>
      <c r="E119" s="212"/>
      <c r="F119" s="212"/>
      <c r="G119" s="212"/>
      <c r="H119" s="213"/>
      <c r="I119" s="214">
        <v>1</v>
      </c>
      <c r="J119" s="184"/>
      <c r="K119" s="274"/>
      <c r="L119" s="4"/>
    </row>
    <row r="120" spans="1:12" s="93" customFormat="1" ht="21" customHeight="1" x14ac:dyDescent="0.25">
      <c r="A120" s="208" t="s">
        <v>88</v>
      </c>
      <c r="B120" s="243"/>
      <c r="C120" s="244"/>
      <c r="D120" s="244"/>
      <c r="E120" s="185"/>
      <c r="F120" s="185"/>
      <c r="G120" s="185"/>
      <c r="H120" s="215"/>
      <c r="I120" s="198">
        <f>IFERROR((I119*$C$118*$I$84/SUM(I106*$C$105,I112*$C$111,I119*$C$118))/I119,0)</f>
        <v>0</v>
      </c>
      <c r="J120" s="184"/>
      <c r="K120" s="275"/>
      <c r="L120" s="4"/>
    </row>
    <row r="121" spans="1:12" s="93" customFormat="1" ht="21" customHeight="1" x14ac:dyDescent="0.25">
      <c r="A121" s="208" t="s">
        <v>89</v>
      </c>
      <c r="B121" s="243"/>
      <c r="C121" s="244"/>
      <c r="D121" s="244"/>
      <c r="E121" s="185"/>
      <c r="F121" s="185"/>
      <c r="G121" s="185"/>
      <c r="H121" s="215"/>
      <c r="I121" s="198">
        <f>I120/60</f>
        <v>0</v>
      </c>
      <c r="J121" s="184"/>
      <c r="K121" s="275"/>
      <c r="L121" s="4"/>
    </row>
    <row r="122" spans="1:12" s="93" customFormat="1" ht="21" customHeight="1" x14ac:dyDescent="0.25">
      <c r="A122" s="208" t="s">
        <v>35</v>
      </c>
      <c r="B122" s="245"/>
      <c r="C122" s="246"/>
      <c r="D122" s="246"/>
      <c r="E122" s="219"/>
      <c r="F122" s="219"/>
      <c r="G122" s="219"/>
      <c r="H122" s="220"/>
      <c r="I122" s="221">
        <f t="shared" ref="I122" si="16">I119*I120</f>
        <v>0</v>
      </c>
      <c r="J122" s="218"/>
      <c r="K122" s="276"/>
      <c r="L122" s="222"/>
    </row>
    <row r="123" spans="1:12" s="93" customFormat="1" ht="18" customHeight="1" x14ac:dyDescent="0.25">
      <c r="A123" s="247"/>
      <c r="B123" s="248"/>
      <c r="C123" s="249"/>
      <c r="D123" s="249"/>
      <c r="E123" s="253"/>
      <c r="F123" s="253"/>
      <c r="G123" s="253"/>
      <c r="H123" s="253"/>
      <c r="I123" s="250"/>
      <c r="J123" s="251"/>
      <c r="K123" s="252"/>
      <c r="L123" s="4"/>
    </row>
    <row r="124" spans="1:12" s="93" customFormat="1" ht="23.1" customHeight="1" x14ac:dyDescent="0.25">
      <c r="A124" s="114" t="s">
        <v>39</v>
      </c>
      <c r="B124" s="115"/>
      <c r="C124" s="116"/>
      <c r="D124" s="116"/>
      <c r="E124" s="118"/>
      <c r="F124" s="118"/>
      <c r="G124" s="118"/>
      <c r="H124" s="119"/>
      <c r="I124" s="120">
        <f>I106+I112+I119</f>
        <v>1</v>
      </c>
      <c r="J124" s="117"/>
      <c r="K124" s="277"/>
      <c r="L124" s="4"/>
    </row>
    <row r="125" spans="1:12" ht="18" customHeight="1" x14ac:dyDescent="0.25">
      <c r="A125" s="20"/>
      <c r="B125" s="52"/>
      <c r="C125" s="51"/>
      <c r="D125" s="51"/>
      <c r="E125" s="22"/>
      <c r="F125" s="22"/>
      <c r="G125" s="22"/>
      <c r="H125" s="22"/>
      <c r="I125" s="186" t="e">
        <f>I99-I109-I115-#REF!-I122</f>
        <v>#REF!</v>
      </c>
      <c r="J125" s="15"/>
      <c r="K125" s="21"/>
      <c r="L125" s="8"/>
    </row>
    <row r="126" spans="1:12" ht="18" customHeight="1" x14ac:dyDescent="0.2">
      <c r="A126" s="16"/>
      <c r="B126" s="16"/>
      <c r="C126" s="14"/>
      <c r="D126" s="14"/>
      <c r="E126" s="22"/>
      <c r="F126" s="22"/>
      <c r="G126" s="22"/>
      <c r="H126" s="22"/>
      <c r="I126" s="16"/>
      <c r="J126" s="16"/>
      <c r="K126" s="16"/>
      <c r="L126" s="2"/>
    </row>
    <row r="127" spans="1:12" ht="24.75" customHeight="1" x14ac:dyDescent="0.2"/>
    <row r="130" spans="1:4" x14ac:dyDescent="0.2">
      <c r="A130" s="478" t="s">
        <v>200</v>
      </c>
      <c r="B130" s="479">
        <v>0</v>
      </c>
      <c r="C130" s="480">
        <v>0</v>
      </c>
      <c r="D130" s="479">
        <v>0</v>
      </c>
    </row>
    <row r="131" spans="1:4" x14ac:dyDescent="0.2">
      <c r="A131" s="478" t="s">
        <v>205</v>
      </c>
      <c r="B131" s="479">
        <v>200000</v>
      </c>
      <c r="C131" s="480"/>
      <c r="D131" s="479"/>
    </row>
    <row r="132" spans="1:4" x14ac:dyDescent="0.2">
      <c r="A132" s="478" t="s">
        <v>206</v>
      </c>
      <c r="B132" s="479">
        <v>200000</v>
      </c>
      <c r="C132" s="480"/>
      <c r="D132" s="479"/>
    </row>
    <row r="133" spans="1:4" x14ac:dyDescent="0.2">
      <c r="A133" s="478" t="s">
        <v>207</v>
      </c>
      <c r="B133" s="479">
        <v>400000</v>
      </c>
    </row>
    <row r="134" spans="1:4" x14ac:dyDescent="0.2">
      <c r="A134" s="478" t="s">
        <v>208</v>
      </c>
      <c r="B134" s="479">
        <v>400000</v>
      </c>
    </row>
    <row r="135" spans="1:4" x14ac:dyDescent="0.2">
      <c r="A135" s="478" t="s">
        <v>209</v>
      </c>
      <c r="B135" s="479">
        <v>400000</v>
      </c>
    </row>
    <row r="136" spans="1:4" x14ac:dyDescent="0.2">
      <c r="A136" s="478" t="s">
        <v>210</v>
      </c>
      <c r="B136" s="479">
        <v>725000</v>
      </c>
    </row>
    <row r="137" spans="1:4" x14ac:dyDescent="0.2">
      <c r="A137" s="478" t="s">
        <v>213</v>
      </c>
      <c r="B137" s="479">
        <v>725000</v>
      </c>
    </row>
    <row r="138" spans="1:4" x14ac:dyDescent="0.2">
      <c r="A138" s="478" t="s">
        <v>211</v>
      </c>
      <c r="B138" s="479">
        <v>725000</v>
      </c>
    </row>
    <row r="139" spans="1:4" x14ac:dyDescent="0.2">
      <c r="A139" s="478" t="s">
        <v>214</v>
      </c>
      <c r="B139" s="479">
        <v>650000</v>
      </c>
    </row>
  </sheetData>
  <dataConsolidate/>
  <mergeCells count="13">
    <mergeCell ref="F2:H2"/>
    <mergeCell ref="A1:A3"/>
    <mergeCell ref="A4:A5"/>
    <mergeCell ref="D3:E4"/>
    <mergeCell ref="J1:K1"/>
    <mergeCell ref="J3:K3"/>
    <mergeCell ref="J4:K4"/>
    <mergeCell ref="F3:I3"/>
    <mergeCell ref="F1:I1"/>
    <mergeCell ref="F4:I4"/>
    <mergeCell ref="B3:C4"/>
    <mergeCell ref="D1:E2"/>
    <mergeCell ref="B1:C2"/>
  </mergeCells>
  <conditionalFormatting sqref="C10:C17 C33:C37">
    <cfRule type="cellIs" dxfId="36" priority="5022" operator="lessThan">
      <formula>22880</formula>
    </cfRule>
  </conditionalFormatting>
  <conditionalFormatting sqref="C10:C17 C33:C37">
    <cfRule type="cellIs" priority="4535" stopIfTrue="1" operator="equal">
      <formula>0</formula>
    </cfRule>
  </conditionalFormatting>
  <conditionalFormatting sqref="C10:C17 C33:C37">
    <cfRule type="containsBlanks" priority="4536" stopIfTrue="1">
      <formula>LEN(TRIM(C10))=0</formula>
    </cfRule>
  </conditionalFormatting>
  <conditionalFormatting sqref="J108:K108 B108:D108">
    <cfRule type="cellIs" dxfId="35" priority="4402" operator="greaterThan">
      <formula>$C$105</formula>
    </cfRule>
  </conditionalFormatting>
  <conditionalFormatting sqref="J114 B114:D114">
    <cfRule type="cellIs" dxfId="34" priority="4401" stopIfTrue="1" operator="greaterThan">
      <formula>$C$111</formula>
    </cfRule>
  </conditionalFormatting>
  <conditionalFormatting sqref="J121 B121:D121">
    <cfRule type="cellIs" dxfId="33" priority="4399" operator="greaterThan">
      <formula>$C$118</formula>
    </cfRule>
  </conditionalFormatting>
  <conditionalFormatting sqref="C19:C26">
    <cfRule type="cellIs" dxfId="32" priority="2299" operator="lessThan">
      <formula>22880</formula>
    </cfRule>
  </conditionalFormatting>
  <conditionalFormatting sqref="C19:C26">
    <cfRule type="cellIs" priority="2297" stopIfTrue="1" operator="equal">
      <formula>0</formula>
    </cfRule>
  </conditionalFormatting>
  <conditionalFormatting sqref="C19:C26">
    <cfRule type="containsBlanks" priority="2298" stopIfTrue="1">
      <formula>LEN(TRIM(C19))=0</formula>
    </cfRule>
  </conditionalFormatting>
  <conditionalFormatting sqref="C19:C26 C10:C17 C33:C37">
    <cfRule type="cellIs" dxfId="31" priority="2253" operator="greaterThan">
      <formula>200000</formula>
    </cfRule>
  </conditionalFormatting>
  <conditionalFormatting sqref="F108:H108">
    <cfRule type="cellIs" dxfId="30" priority="1631" operator="greaterThan">
      <formula>$C$105</formula>
    </cfRule>
  </conditionalFormatting>
  <conditionalFormatting sqref="F114:H114">
    <cfRule type="cellIs" dxfId="29" priority="1630" stopIfTrue="1" operator="greaterThan">
      <formula>$C$111</formula>
    </cfRule>
  </conditionalFormatting>
  <conditionalFormatting sqref="F121:H121">
    <cfRule type="cellIs" dxfId="28" priority="1628" operator="greaterThan">
      <formula>$C$118</formula>
    </cfRule>
  </conditionalFormatting>
  <conditionalFormatting sqref="H82">
    <cfRule type="containsText" priority="1626" stopIfTrue="1" operator="containsText" text="0%">
      <formula>NOT(ISERROR(SEARCH("0%",H82)))</formula>
    </cfRule>
    <cfRule type="cellIs" dxfId="27" priority="1627" operator="greaterThan">
      <formula>0.2</formula>
    </cfRule>
  </conditionalFormatting>
  <conditionalFormatting sqref="I107">
    <cfRule type="cellIs" dxfId="26" priority="1605" operator="greaterThan">
      <formula>$C$105</formula>
    </cfRule>
  </conditionalFormatting>
  <conditionalFormatting sqref="I113">
    <cfRule type="cellIs" dxfId="25" priority="1604" operator="greaterThan">
      <formula>$C$111</formula>
    </cfRule>
  </conditionalFormatting>
  <conditionalFormatting sqref="I120">
    <cfRule type="cellIs" dxfId="24" priority="1602" operator="greaterThan">
      <formula>$C$118</formula>
    </cfRule>
  </conditionalFormatting>
  <conditionalFormatting sqref="I125">
    <cfRule type="cellIs" dxfId="23" priority="1601" operator="notBetween">
      <formula>-1</formula>
      <formula>1</formula>
    </cfRule>
  </conditionalFormatting>
  <conditionalFormatting sqref="E108">
    <cfRule type="cellIs" dxfId="22" priority="51" operator="greaterThan">
      <formula>$C$105</formula>
    </cfRule>
  </conditionalFormatting>
  <conditionalFormatting sqref="E114">
    <cfRule type="cellIs" dxfId="21" priority="50" stopIfTrue="1" operator="greaterThan">
      <formula>$C$111</formula>
    </cfRule>
  </conditionalFormatting>
  <conditionalFormatting sqref="E121">
    <cfRule type="cellIs" dxfId="20" priority="48" operator="greaterThan">
      <formula>$C$118</formula>
    </cfRule>
  </conditionalFormatting>
  <conditionalFormatting sqref="K114">
    <cfRule type="cellIs" dxfId="19" priority="47" operator="greaterThan">
      <formula>$C$105</formula>
    </cfRule>
  </conditionalFormatting>
  <conditionalFormatting sqref="K121">
    <cfRule type="cellIs" dxfId="18" priority="45" operator="greaterThan">
      <formula>$C$105</formula>
    </cfRule>
  </conditionalFormatting>
  <conditionalFormatting sqref="G10">
    <cfRule type="cellIs" dxfId="17" priority="43" operator="greaterThan">
      <formula>1</formula>
    </cfRule>
    <cfRule type="cellIs" dxfId="16" priority="44" operator="greaterThan">
      <formula>100</formula>
    </cfRule>
  </conditionalFormatting>
  <conditionalFormatting sqref="G11">
    <cfRule type="cellIs" dxfId="15" priority="41" operator="greaterThan">
      <formula>1</formula>
    </cfRule>
    <cfRule type="cellIs" dxfId="14" priority="42" operator="greaterThan">
      <formula>100</formula>
    </cfRule>
  </conditionalFormatting>
  <conditionalFormatting sqref="G12">
    <cfRule type="cellIs" dxfId="13" priority="39" operator="greaterThan">
      <formula>1</formula>
    </cfRule>
    <cfRule type="cellIs" dxfId="12" priority="40" operator="greaterThan">
      <formula>100</formula>
    </cfRule>
  </conditionalFormatting>
  <conditionalFormatting sqref="G13">
    <cfRule type="cellIs" dxfId="11" priority="37" operator="greaterThan">
      <formula>1</formula>
    </cfRule>
    <cfRule type="cellIs" dxfId="10" priority="38" operator="greaterThan">
      <formula>100</formula>
    </cfRule>
  </conditionalFormatting>
  <conditionalFormatting sqref="G14">
    <cfRule type="cellIs" dxfId="9" priority="35" operator="greaterThan">
      <formula>1</formula>
    </cfRule>
    <cfRule type="cellIs" dxfId="8" priority="36" operator="greaterThan">
      <formula>100</formula>
    </cfRule>
  </conditionalFormatting>
  <conditionalFormatting sqref="G15">
    <cfRule type="cellIs" dxfId="7" priority="33" operator="greaterThan">
      <formula>1</formula>
    </cfRule>
    <cfRule type="cellIs" dxfId="6" priority="34" operator="greaterThan">
      <formula>100</formula>
    </cfRule>
  </conditionalFormatting>
  <conditionalFormatting sqref="G16">
    <cfRule type="cellIs" dxfId="5" priority="31" operator="greaterThan">
      <formula>1</formula>
    </cfRule>
    <cfRule type="cellIs" dxfId="4" priority="32" operator="greaterThan">
      <formula>100</formula>
    </cfRule>
  </conditionalFormatting>
  <conditionalFormatting sqref="G17">
    <cfRule type="cellIs" dxfId="3" priority="29" operator="greaterThan">
      <formula>1</formula>
    </cfRule>
    <cfRule type="cellIs" dxfId="2" priority="30" operator="greaterThan">
      <formula>100</formula>
    </cfRule>
  </conditionalFormatting>
  <conditionalFormatting sqref="G33:G37">
    <cfRule type="cellIs" dxfId="1" priority="1" operator="greaterThan">
      <formula>1</formula>
    </cfRule>
    <cfRule type="cellIs" dxfId="0" priority="2" operator="greaterThan">
      <formula>100</formula>
    </cfRule>
  </conditionalFormatting>
  <dataValidations count="1">
    <dataValidation type="list" allowBlank="1" showInputMessage="1" showErrorMessage="1" sqref="B3:C4" xr:uid="{00000000-0002-0000-0100-000000000000}">
      <formula1>$A$130:$A$139</formula1>
    </dataValidation>
  </dataValidations>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topLeftCell="A24" zoomScaleNormal="100" workbookViewId="0">
      <selection activeCell="E44" sqref="E44"/>
    </sheetView>
  </sheetViews>
  <sheetFormatPr defaultColWidth="7.140625" defaultRowHeight="12.75" x14ac:dyDescent="0.2"/>
  <cols>
    <col min="1" max="1" width="9.85546875" style="28" customWidth="1"/>
    <col min="2" max="2" width="35.28515625" style="28" customWidth="1"/>
    <col min="3" max="3" width="16.140625" style="28" customWidth="1"/>
    <col min="4" max="4" width="9.42578125" style="84" customWidth="1"/>
    <col min="5" max="5" width="20.85546875" style="28" customWidth="1"/>
    <col min="6" max="6" width="14.42578125" style="28" customWidth="1"/>
    <col min="7" max="7" width="12.140625" style="28" customWidth="1"/>
    <col min="8" max="8" width="11.42578125" style="28" bestFit="1" customWidth="1"/>
    <col min="9" max="16384" width="7.140625" style="28"/>
  </cols>
  <sheetData>
    <row r="1" spans="1:8" ht="15.75" x14ac:dyDescent="0.25">
      <c r="A1" s="517" t="s">
        <v>42</v>
      </c>
      <c r="B1" s="517"/>
      <c r="C1" s="517"/>
      <c r="D1" s="517"/>
      <c r="E1" s="517"/>
      <c r="F1" s="517"/>
      <c r="G1" s="27"/>
    </row>
    <row r="2" spans="1:8" ht="15.75" x14ac:dyDescent="0.25">
      <c r="A2" s="517" t="s">
        <v>43</v>
      </c>
      <c r="B2" s="517"/>
      <c r="C2" s="517"/>
      <c r="D2" s="517"/>
      <c r="E2" s="517"/>
      <c r="F2" s="517"/>
      <c r="G2" s="27"/>
    </row>
    <row r="3" spans="1:8" ht="15.75" x14ac:dyDescent="0.25">
      <c r="A3" s="517" t="s">
        <v>44</v>
      </c>
      <c r="B3" s="517"/>
      <c r="C3" s="517"/>
      <c r="D3" s="517"/>
      <c r="E3" s="517"/>
      <c r="F3" s="517"/>
      <c r="G3" s="27"/>
    </row>
    <row r="4" spans="1:8" ht="15.75" x14ac:dyDescent="0.25">
      <c r="A4" s="517" t="s">
        <v>0</v>
      </c>
      <c r="B4" s="517"/>
      <c r="C4" s="517"/>
      <c r="D4" s="517"/>
      <c r="E4" s="517"/>
      <c r="F4" s="517"/>
      <c r="G4" s="27"/>
    </row>
    <row r="5" spans="1:8" ht="15.75" x14ac:dyDescent="0.25">
      <c r="A5" s="517" t="s">
        <v>54</v>
      </c>
      <c r="B5" s="517"/>
      <c r="C5" s="517"/>
      <c r="D5" s="517"/>
      <c r="E5" s="517"/>
      <c r="F5" s="517"/>
      <c r="G5" s="27"/>
    </row>
    <row r="6" spans="1:8" x14ac:dyDescent="0.2">
      <c r="A6" s="29"/>
      <c r="B6" s="29"/>
      <c r="C6" s="29"/>
      <c r="D6" s="80"/>
      <c r="E6" s="29"/>
      <c r="F6" s="29"/>
      <c r="G6" s="29"/>
    </row>
    <row r="7" spans="1:8" x14ac:dyDescent="0.2">
      <c r="B7" s="29"/>
      <c r="C7" s="29"/>
      <c r="D7" s="80"/>
      <c r="E7" s="29"/>
      <c r="F7" s="29"/>
      <c r="G7" s="29"/>
    </row>
    <row r="8" spans="1:8" x14ac:dyDescent="0.2">
      <c r="A8" s="516" t="e">
        <f>#REF!</f>
        <v>#REF!</v>
      </c>
      <c r="B8" s="516"/>
      <c r="C8" s="516"/>
      <c r="D8" s="516"/>
      <c r="E8" s="516"/>
      <c r="F8" s="516"/>
      <c r="G8" s="29"/>
    </row>
    <row r="10" spans="1:8" x14ac:dyDescent="0.2">
      <c r="B10" s="30"/>
      <c r="C10" s="30"/>
      <c r="D10" s="81"/>
      <c r="E10" s="30"/>
      <c r="F10" s="30"/>
      <c r="G10" s="30"/>
    </row>
    <row r="11" spans="1:8" ht="15" x14ac:dyDescent="0.25">
      <c r="A11" s="31" t="s">
        <v>45</v>
      </c>
      <c r="B11" s="32"/>
      <c r="C11" s="32" t="s">
        <v>46</v>
      </c>
      <c r="D11" s="48"/>
      <c r="E11" s="30"/>
      <c r="F11" s="30"/>
      <c r="G11" s="30"/>
      <c r="H11" s="98" t="s">
        <v>72</v>
      </c>
    </row>
    <row r="12" spans="1:8" ht="15.75" thickBot="1" x14ac:dyDescent="0.3">
      <c r="A12" s="33" t="s">
        <v>47</v>
      </c>
      <c r="B12" s="34" t="s">
        <v>48</v>
      </c>
      <c r="C12" s="34" t="s">
        <v>49</v>
      </c>
      <c r="D12" s="519" t="s">
        <v>50</v>
      </c>
      <c r="E12" s="519"/>
      <c r="F12" s="34" t="s">
        <v>40</v>
      </c>
      <c r="G12" s="35"/>
      <c r="H12" s="98" t="s">
        <v>73</v>
      </c>
    </row>
    <row r="13" spans="1:8" ht="13.5" thickTop="1" x14ac:dyDescent="0.2">
      <c r="A13" s="36"/>
      <c r="B13" s="35"/>
      <c r="C13" s="35"/>
      <c r="D13" s="82"/>
      <c r="E13" s="35"/>
      <c r="F13" s="35"/>
      <c r="G13" s="35"/>
    </row>
    <row r="14" spans="1:8" ht="15.75" x14ac:dyDescent="0.25">
      <c r="A14" s="520" t="s">
        <v>51</v>
      </c>
      <c r="B14" s="520"/>
      <c r="C14" s="520"/>
      <c r="D14" s="520"/>
      <c r="E14" s="520"/>
      <c r="F14" s="520"/>
      <c r="G14" s="37"/>
    </row>
    <row r="15" spans="1:8" ht="12.6" customHeight="1" x14ac:dyDescent="0.2">
      <c r="A15" s="265"/>
      <c r="B15" s="522" t="s">
        <v>95</v>
      </c>
      <c r="C15" s="522"/>
      <c r="D15" s="522"/>
      <c r="E15" s="522"/>
      <c r="F15" s="266"/>
      <c r="G15" s="38"/>
    </row>
    <row r="16" spans="1:8" ht="25.5" customHeight="1" x14ac:dyDescent="0.2">
      <c r="A16" s="266"/>
      <c r="B16" s="522"/>
      <c r="C16" s="522"/>
      <c r="D16" s="522"/>
      <c r="E16" s="522"/>
      <c r="F16" s="266"/>
      <c r="G16" s="38"/>
    </row>
    <row r="17" spans="1:8" x14ac:dyDescent="0.2">
      <c r="A17" s="39"/>
      <c r="B17" s="39"/>
      <c r="C17" s="39"/>
      <c r="D17" s="83"/>
      <c r="E17" s="39"/>
      <c r="F17" s="39"/>
      <c r="G17" s="39"/>
    </row>
    <row r="18" spans="1:8" x14ac:dyDescent="0.2">
      <c r="A18" s="31"/>
      <c r="B18" s="30"/>
      <c r="C18" s="30"/>
      <c r="D18" s="81"/>
      <c r="E18" s="30"/>
      <c r="F18" s="30"/>
      <c r="G18" s="30"/>
    </row>
    <row r="19" spans="1:8" x14ac:dyDescent="0.2">
      <c r="A19" s="31"/>
      <c r="B19" s="30"/>
      <c r="C19" s="30"/>
      <c r="D19" s="81"/>
      <c r="E19" s="30"/>
      <c r="F19" s="30"/>
      <c r="G19" s="30"/>
    </row>
    <row r="20" spans="1:8" x14ac:dyDescent="0.2">
      <c r="A20" s="31"/>
      <c r="B20" s="30"/>
      <c r="C20" s="30"/>
      <c r="D20" s="81"/>
      <c r="E20" s="30"/>
      <c r="F20" s="30"/>
      <c r="G20" s="30"/>
    </row>
    <row r="21" spans="1:8" x14ac:dyDescent="0.2">
      <c r="A21" s="40" t="s">
        <v>3</v>
      </c>
      <c r="B21" s="30" t="s">
        <v>1</v>
      </c>
      <c r="D21" s="81"/>
      <c r="E21" s="30"/>
      <c r="F21" s="41">
        <v>0</v>
      </c>
      <c r="G21" s="41"/>
    </row>
    <row r="22" spans="1:8" x14ac:dyDescent="0.2">
      <c r="A22" s="40"/>
      <c r="B22" s="42" t="s">
        <v>33</v>
      </c>
      <c r="C22" s="32" t="s">
        <v>52</v>
      </c>
      <c r="D22" s="43"/>
      <c r="E22" s="44" t="s">
        <v>92</v>
      </c>
      <c r="F22" s="49"/>
      <c r="G22" s="44"/>
      <c r="H22" s="99">
        <f>D22/60</f>
        <v>0</v>
      </c>
    </row>
    <row r="23" spans="1:8" x14ac:dyDescent="0.2">
      <c r="A23" s="40"/>
      <c r="B23" s="42" t="s">
        <v>36</v>
      </c>
      <c r="C23" s="97" t="s">
        <v>52</v>
      </c>
      <c r="D23" s="43"/>
      <c r="E23" s="44" t="s">
        <v>92</v>
      </c>
      <c r="F23" s="49"/>
      <c r="G23" s="44"/>
      <c r="H23" s="99">
        <f t="shared" ref="H23:H25" si="0">D23/60</f>
        <v>0</v>
      </c>
    </row>
    <row r="24" spans="1:8" x14ac:dyDescent="0.2">
      <c r="A24" s="40"/>
      <c r="B24" s="42" t="s">
        <v>37</v>
      </c>
      <c r="C24" s="97" t="s">
        <v>52</v>
      </c>
      <c r="D24" s="43"/>
      <c r="E24" s="44" t="s">
        <v>92</v>
      </c>
      <c r="F24" s="49"/>
      <c r="G24" s="44"/>
      <c r="H24" s="99">
        <f t="shared" si="0"/>
        <v>0</v>
      </c>
    </row>
    <row r="25" spans="1:8" x14ac:dyDescent="0.2">
      <c r="A25" s="40"/>
      <c r="B25" s="42" t="s">
        <v>38</v>
      </c>
      <c r="C25" s="97" t="s">
        <v>52</v>
      </c>
      <c r="D25" s="43"/>
      <c r="E25" s="44" t="s">
        <v>92</v>
      </c>
      <c r="F25" s="49"/>
      <c r="G25" s="44"/>
      <c r="H25" s="99">
        <f t="shared" si="0"/>
        <v>0</v>
      </c>
    </row>
    <row r="26" spans="1:8" x14ac:dyDescent="0.2">
      <c r="B26" s="42" t="s">
        <v>70</v>
      </c>
      <c r="C26" s="97" t="s">
        <v>2</v>
      </c>
      <c r="D26" s="84">
        <v>16.260000000000002</v>
      </c>
      <c r="E26" s="28" t="s">
        <v>71</v>
      </c>
      <c r="F26" s="50"/>
    </row>
    <row r="27" spans="1:8" x14ac:dyDescent="0.2">
      <c r="B27" s="30"/>
      <c r="F27" s="41"/>
    </row>
    <row r="28" spans="1:8" x14ac:dyDescent="0.2">
      <c r="A28" s="31" t="s">
        <v>41</v>
      </c>
      <c r="B28" s="30" t="s">
        <v>1</v>
      </c>
      <c r="C28" s="45" t="s">
        <v>53</v>
      </c>
      <c r="D28" s="521" t="s">
        <v>91</v>
      </c>
      <c r="E28" s="521"/>
      <c r="F28" s="49">
        <v>0</v>
      </c>
      <c r="G28" s="44"/>
    </row>
    <row r="29" spans="1:8" x14ac:dyDescent="0.2">
      <c r="A29" s="31"/>
      <c r="B29" s="42"/>
      <c r="D29" s="85"/>
      <c r="E29" s="31"/>
      <c r="F29" s="44"/>
      <c r="G29" s="44"/>
    </row>
    <row r="30" spans="1:8" ht="13.5" thickBot="1" x14ac:dyDescent="0.25">
      <c r="A30" s="31"/>
      <c r="B30" s="42"/>
      <c r="D30" s="85"/>
      <c r="E30" s="257" t="s">
        <v>68</v>
      </c>
      <c r="F30" s="267">
        <v>0</v>
      </c>
      <c r="G30" s="44"/>
    </row>
    <row r="31" spans="1:8" ht="13.5" thickTop="1" x14ac:dyDescent="0.2">
      <c r="A31" s="46"/>
      <c r="B31" s="42"/>
      <c r="D31" s="86"/>
      <c r="E31" s="79"/>
      <c r="F31" s="44"/>
      <c r="G31" s="44"/>
    </row>
    <row r="32" spans="1:8" x14ac:dyDescent="0.2">
      <c r="A32" s="31"/>
      <c r="B32" s="30"/>
      <c r="C32" s="30"/>
      <c r="D32" s="87"/>
      <c r="E32" s="30"/>
      <c r="F32" s="30"/>
      <c r="G32" s="30"/>
    </row>
    <row r="33" spans="1:7" x14ac:dyDescent="0.2">
      <c r="A33" s="47"/>
      <c r="B33" s="30"/>
      <c r="C33" s="32"/>
      <c r="D33" s="87"/>
      <c r="E33" s="30"/>
      <c r="F33" s="30"/>
      <c r="G33" s="30"/>
    </row>
    <row r="34" spans="1:7" x14ac:dyDescent="0.2">
      <c r="A34" s="31"/>
      <c r="B34" s="30"/>
      <c r="C34" s="30"/>
      <c r="D34" s="87"/>
      <c r="E34" s="44"/>
      <c r="F34" s="44"/>
      <c r="G34" s="44"/>
    </row>
    <row r="35" spans="1:7" x14ac:dyDescent="0.2">
      <c r="A35" s="31"/>
      <c r="B35" s="30"/>
      <c r="C35" s="30"/>
      <c r="D35" s="87"/>
      <c r="E35" s="44"/>
      <c r="F35" s="44"/>
      <c r="G35" s="44"/>
    </row>
    <row r="36" spans="1:7" x14ac:dyDescent="0.2">
      <c r="A36" s="31"/>
      <c r="B36" s="30"/>
      <c r="C36" s="30"/>
      <c r="D36" s="87"/>
      <c r="E36" s="44"/>
      <c r="F36" s="44"/>
      <c r="G36" s="44"/>
    </row>
    <row r="37" spans="1:7" x14ac:dyDescent="0.2">
      <c r="A37" s="31"/>
      <c r="B37" s="30"/>
      <c r="C37" s="32"/>
      <c r="D37" s="87"/>
      <c r="E37" s="30"/>
      <c r="F37" s="30"/>
      <c r="G37" s="30"/>
    </row>
    <row r="38" spans="1:7" x14ac:dyDescent="0.2">
      <c r="A38" s="31"/>
      <c r="B38" s="30"/>
      <c r="C38" s="32"/>
      <c r="D38" s="87"/>
      <c r="E38" s="30"/>
      <c r="F38" s="30"/>
      <c r="G38" s="30"/>
    </row>
    <row r="39" spans="1:7" x14ac:dyDescent="0.2">
      <c r="A39" s="31"/>
      <c r="B39" s="30"/>
      <c r="C39" s="30"/>
      <c r="D39" s="87"/>
      <c r="E39" s="44"/>
      <c r="F39" s="44"/>
      <c r="G39" s="44"/>
    </row>
    <row r="40" spans="1:7" x14ac:dyDescent="0.2">
      <c r="A40" s="31"/>
      <c r="B40" s="30"/>
      <c r="C40" s="30"/>
      <c r="D40" s="87"/>
      <c r="E40" s="44"/>
      <c r="F40" s="44"/>
      <c r="G40" s="44"/>
    </row>
    <row r="41" spans="1:7" x14ac:dyDescent="0.2">
      <c r="A41" s="31"/>
      <c r="B41" s="30"/>
      <c r="C41" s="30"/>
      <c r="D41" s="87"/>
      <c r="E41" s="44"/>
      <c r="F41" s="44"/>
      <c r="G41" s="44"/>
    </row>
    <row r="42" spans="1:7" x14ac:dyDescent="0.2">
      <c r="A42" s="31"/>
      <c r="B42" s="30"/>
      <c r="C42" s="30"/>
      <c r="D42" s="518"/>
      <c r="E42" s="518"/>
      <c r="F42" s="32"/>
      <c r="G42" s="32"/>
    </row>
    <row r="43" spans="1:7" x14ac:dyDescent="0.2">
      <c r="A43" s="31"/>
      <c r="B43" s="30"/>
      <c r="C43" s="30"/>
      <c r="D43" s="518"/>
      <c r="E43" s="518"/>
      <c r="F43" s="32"/>
      <c r="G43" s="32"/>
    </row>
    <row r="44" spans="1:7" x14ac:dyDescent="0.2">
      <c r="B44" s="30"/>
      <c r="C44" s="30"/>
      <c r="D44" s="81"/>
      <c r="E44" s="30"/>
      <c r="F44" s="30"/>
      <c r="G44" s="30"/>
    </row>
    <row r="45" spans="1:7" x14ac:dyDescent="0.2">
      <c r="A45" s="31"/>
      <c r="B45" s="30"/>
      <c r="C45" s="32"/>
      <c r="D45" s="81"/>
      <c r="E45" s="30"/>
      <c r="F45" s="30"/>
      <c r="G45" s="30"/>
    </row>
    <row r="46" spans="1:7" x14ac:dyDescent="0.2">
      <c r="A46" s="31"/>
      <c r="C46" s="30"/>
      <c r="D46" s="518"/>
      <c r="E46" s="518"/>
      <c r="F46" s="32"/>
      <c r="G46" s="32"/>
    </row>
    <row r="47" spans="1:7" x14ac:dyDescent="0.2">
      <c r="A47" s="31"/>
      <c r="C47" s="30"/>
      <c r="D47" s="518"/>
      <c r="E47" s="518"/>
      <c r="F47" s="32"/>
      <c r="G47" s="32"/>
    </row>
  </sheetData>
  <mergeCells count="14">
    <mergeCell ref="D43:E43"/>
    <mergeCell ref="D46:E46"/>
    <mergeCell ref="D47:E47"/>
    <mergeCell ref="D12:E12"/>
    <mergeCell ref="A14:F14"/>
    <mergeCell ref="D28:E28"/>
    <mergeCell ref="D42:E42"/>
    <mergeCell ref="B15:E16"/>
    <mergeCell ref="A8:F8"/>
    <mergeCell ref="A1:F1"/>
    <mergeCell ref="A2:F2"/>
    <mergeCell ref="A3:F3"/>
    <mergeCell ref="A4:F4"/>
    <mergeCell ref="A5:F5"/>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4" tint="0.79998168889431442"/>
    <pageSetUpPr fitToPage="1"/>
  </sheetPr>
  <dimension ref="A1:J265"/>
  <sheetViews>
    <sheetView zoomScaleNormal="100" workbookViewId="0">
      <selection activeCell="C8" sqref="C8:E8"/>
    </sheetView>
  </sheetViews>
  <sheetFormatPr defaultColWidth="6.5703125" defaultRowHeight="13.5" x14ac:dyDescent="0.25"/>
  <cols>
    <col min="1" max="1" width="4.42578125" style="54" customWidth="1"/>
    <col min="2" max="2" width="12.5703125" style="54" customWidth="1"/>
    <col min="3" max="3" width="14.5703125" style="54" customWidth="1"/>
    <col min="4" max="4" width="7" style="54" customWidth="1"/>
    <col min="5" max="5" width="11" style="54" customWidth="1"/>
    <col min="6" max="6" width="9.5703125" style="54" customWidth="1"/>
    <col min="7" max="7" width="5.5703125" style="54" customWidth="1"/>
    <col min="8" max="8" width="20.42578125" style="54" customWidth="1"/>
    <col min="9" max="9" width="2.5703125" style="54" customWidth="1"/>
    <col min="10" max="10" width="20.42578125" style="54" customWidth="1"/>
    <col min="11" max="16384" width="6.5703125" style="54"/>
  </cols>
  <sheetData>
    <row r="1" spans="1:10" ht="15.75" customHeight="1" x14ac:dyDescent="0.25">
      <c r="A1" s="264"/>
      <c r="B1" s="264"/>
      <c r="C1" s="264"/>
      <c r="D1" s="264"/>
      <c r="E1" s="264"/>
      <c r="F1" s="264"/>
      <c r="G1" s="264"/>
      <c r="H1" s="264"/>
      <c r="I1" s="264"/>
      <c r="J1" s="273"/>
    </row>
    <row r="2" spans="1:10" ht="15.75" customHeight="1" x14ac:dyDescent="0.25">
      <c r="A2" s="264"/>
      <c r="B2" s="264"/>
      <c r="C2" s="264"/>
      <c r="D2" s="264"/>
      <c r="E2" s="264"/>
      <c r="F2" s="264"/>
      <c r="G2" s="264"/>
      <c r="H2" s="264"/>
      <c r="I2" s="264"/>
      <c r="J2" s="273"/>
    </row>
    <row r="3" spans="1:10" ht="15.75" customHeight="1" x14ac:dyDescent="0.25">
      <c r="A3" s="525" t="s">
        <v>83</v>
      </c>
      <c r="B3" s="525"/>
      <c r="C3" s="525"/>
      <c r="D3" s="525"/>
      <c r="E3" s="525"/>
      <c r="F3" s="525"/>
      <c r="G3" s="525"/>
      <c r="H3" s="525"/>
      <c r="I3" s="525"/>
      <c r="J3" s="525"/>
    </row>
    <row r="4" spans="1:10" ht="15.75" customHeight="1" x14ac:dyDescent="0.25">
      <c r="A4" s="526" t="s">
        <v>58</v>
      </c>
      <c r="B4" s="526"/>
      <c r="C4" s="526"/>
      <c r="D4" s="526"/>
      <c r="E4" s="526"/>
      <c r="F4" s="526"/>
      <c r="G4" s="526"/>
      <c r="H4" s="526"/>
      <c r="I4" s="526"/>
      <c r="J4" s="526"/>
    </row>
    <row r="5" spans="1:10" ht="15.75" customHeight="1" x14ac:dyDescent="0.25">
      <c r="A5" s="527" t="s">
        <v>84</v>
      </c>
      <c r="B5" s="527"/>
      <c r="C5" s="527"/>
      <c r="D5" s="527"/>
      <c r="E5" s="527"/>
      <c r="F5" s="527"/>
      <c r="G5" s="527"/>
      <c r="H5" s="527"/>
      <c r="I5" s="527"/>
      <c r="J5" s="527"/>
    </row>
    <row r="6" spans="1:10" x14ac:dyDescent="0.25">
      <c r="A6" s="53"/>
      <c r="B6" s="53"/>
      <c r="C6" s="53"/>
      <c r="D6" s="53"/>
      <c r="E6" s="53"/>
      <c r="F6" s="53"/>
      <c r="G6" s="53"/>
      <c r="H6" s="53"/>
      <c r="I6" s="176"/>
      <c r="J6" s="53"/>
    </row>
    <row r="7" spans="1:10" x14ac:dyDescent="0.25">
      <c r="A7" s="53"/>
      <c r="B7" s="53"/>
      <c r="C7" s="53"/>
      <c r="D7" s="53"/>
      <c r="E7" s="53"/>
      <c r="F7" s="53"/>
      <c r="G7" s="53"/>
      <c r="H7" s="53"/>
      <c r="I7" s="176"/>
      <c r="J7" s="53"/>
    </row>
    <row r="8" spans="1:10" ht="20.100000000000001" customHeight="1" x14ac:dyDescent="0.3">
      <c r="A8" s="55" t="s">
        <v>185</v>
      </c>
      <c r="B8" s="56"/>
      <c r="C8" s="523" t="str">
        <f>'B-1 Funded Program Budget'!A1</f>
        <v>Enter Bidder Name</v>
      </c>
      <c r="D8" s="523"/>
      <c r="E8" s="523"/>
      <c r="F8" s="176"/>
      <c r="G8" s="176"/>
      <c r="H8" s="278" t="s">
        <v>93</v>
      </c>
      <c r="I8" s="433"/>
      <c r="J8" s="433" t="s">
        <v>183</v>
      </c>
    </row>
    <row r="9" spans="1:10" ht="20.100000000000001" customHeight="1" x14ac:dyDescent="0.3">
      <c r="A9" s="77" t="s">
        <v>59</v>
      </c>
      <c r="B9" s="56"/>
      <c r="C9" s="524"/>
      <c r="D9" s="524"/>
      <c r="E9" s="524"/>
      <c r="F9" s="176"/>
      <c r="G9" s="176"/>
      <c r="H9" s="272" t="s">
        <v>94</v>
      </c>
      <c r="I9" s="435"/>
      <c r="J9" s="434"/>
    </row>
    <row r="10" spans="1:10" ht="20.100000000000001" customHeight="1" x14ac:dyDescent="0.3">
      <c r="B10" s="78"/>
      <c r="D10" s="56"/>
      <c r="F10" s="436"/>
      <c r="G10" s="59"/>
      <c r="H10" s="60"/>
      <c r="I10" s="176"/>
      <c r="J10" s="60"/>
    </row>
    <row r="11" spans="1:10" ht="20.100000000000001" customHeight="1" x14ac:dyDescent="0.3">
      <c r="A11" s="78"/>
      <c r="B11" s="78"/>
      <c r="C11" s="57"/>
      <c r="D11" s="56"/>
      <c r="E11" s="56"/>
      <c r="F11" s="58"/>
      <c r="G11" s="59"/>
      <c r="H11" s="60"/>
      <c r="I11" s="176"/>
      <c r="J11" s="60"/>
    </row>
    <row r="12" spans="1:10" ht="16.5" x14ac:dyDescent="0.3">
      <c r="A12" s="56"/>
      <c r="B12" s="56"/>
      <c r="C12" s="56"/>
      <c r="D12" s="56"/>
      <c r="E12" s="56"/>
      <c r="F12" s="56"/>
      <c r="G12" s="53"/>
      <c r="H12" s="53"/>
      <c r="I12" s="176"/>
      <c r="J12" s="53"/>
    </row>
    <row r="13" spans="1:10" ht="16.5" x14ac:dyDescent="0.3">
      <c r="A13" s="56"/>
      <c r="B13" s="56"/>
      <c r="C13" s="56"/>
      <c r="D13" s="56"/>
      <c r="E13" s="56"/>
      <c r="F13" s="56"/>
      <c r="G13" s="53"/>
      <c r="H13" s="268" t="s">
        <v>147</v>
      </c>
      <c r="I13" s="270"/>
      <c r="J13" s="268" t="s">
        <v>196</v>
      </c>
    </row>
    <row r="14" spans="1:10" ht="16.5" x14ac:dyDescent="0.3">
      <c r="A14" s="271"/>
      <c r="B14" s="272" t="s">
        <v>60</v>
      </c>
      <c r="C14" s="263"/>
      <c r="D14" s="263"/>
      <c r="E14" s="263"/>
      <c r="F14" s="263"/>
      <c r="G14" s="61"/>
      <c r="H14" s="268" t="s">
        <v>184</v>
      </c>
      <c r="I14" s="269"/>
      <c r="J14" s="268" t="s">
        <v>184</v>
      </c>
    </row>
    <row r="15" spans="1:10" ht="16.5" x14ac:dyDescent="0.3">
      <c r="A15" s="56"/>
      <c r="B15" s="56"/>
      <c r="C15" s="56"/>
      <c r="D15" s="56"/>
      <c r="E15" s="56"/>
      <c r="F15" s="56"/>
      <c r="G15" s="53"/>
      <c r="H15" s="62"/>
      <c r="I15" s="176"/>
      <c r="J15" s="62"/>
    </row>
    <row r="16" spans="1:10" ht="18.95" customHeight="1" x14ac:dyDescent="0.3">
      <c r="A16" s="63" t="s">
        <v>61</v>
      </c>
      <c r="B16" s="279"/>
      <c r="C16" s="280"/>
      <c r="D16" s="280"/>
      <c r="E16" s="280"/>
      <c r="F16" s="281"/>
      <c r="G16" s="53"/>
      <c r="H16" s="53"/>
      <c r="I16" s="176"/>
      <c r="J16" s="53"/>
    </row>
    <row r="17" spans="1:10" ht="18.95" customHeight="1" x14ac:dyDescent="0.3">
      <c r="A17" s="56"/>
      <c r="B17" s="282"/>
      <c r="C17" s="283"/>
      <c r="D17" s="283"/>
      <c r="E17" s="283"/>
      <c r="F17" s="284"/>
      <c r="G17" s="53"/>
      <c r="H17" s="53"/>
      <c r="I17" s="176"/>
      <c r="J17" s="53"/>
    </row>
    <row r="18" spans="1:10" ht="18.95" customHeight="1" x14ac:dyDescent="0.3">
      <c r="A18" s="56"/>
      <c r="B18" s="285"/>
      <c r="C18" s="286"/>
      <c r="D18" s="286"/>
      <c r="E18" s="286"/>
      <c r="F18" s="287"/>
      <c r="G18" s="64"/>
      <c r="H18" s="288"/>
      <c r="I18" s="176"/>
      <c r="J18" s="288"/>
    </row>
    <row r="19" spans="1:10" ht="9.75" customHeight="1" x14ac:dyDescent="0.3">
      <c r="A19" s="56"/>
      <c r="B19" s="65"/>
      <c r="C19" s="65"/>
      <c r="D19" s="65"/>
      <c r="E19" s="65"/>
      <c r="F19" s="65"/>
      <c r="G19" s="64"/>
      <c r="H19" s="66"/>
      <c r="I19" s="176"/>
      <c r="J19" s="66"/>
    </row>
    <row r="20" spans="1:10" ht="18.95" customHeight="1" x14ac:dyDescent="0.3">
      <c r="A20" s="63" t="s">
        <v>62</v>
      </c>
      <c r="B20" s="279"/>
      <c r="C20" s="280"/>
      <c r="D20" s="280"/>
      <c r="E20" s="280"/>
      <c r="F20" s="281"/>
      <c r="G20" s="67"/>
      <c r="H20" s="68"/>
      <c r="I20" s="176"/>
      <c r="J20" s="68"/>
    </row>
    <row r="21" spans="1:10" ht="18.95" customHeight="1" x14ac:dyDescent="0.3">
      <c r="A21" s="63"/>
      <c r="B21" s="282"/>
      <c r="C21" s="283"/>
      <c r="D21" s="283"/>
      <c r="E21" s="283"/>
      <c r="F21" s="284"/>
      <c r="G21" s="67"/>
      <c r="H21" s="68"/>
      <c r="I21" s="176"/>
      <c r="J21" s="68"/>
    </row>
    <row r="22" spans="1:10" ht="18.95" customHeight="1" x14ac:dyDescent="0.3">
      <c r="A22" s="63"/>
      <c r="B22" s="285"/>
      <c r="C22" s="286"/>
      <c r="D22" s="286"/>
      <c r="E22" s="286"/>
      <c r="F22" s="287"/>
      <c r="G22" s="64"/>
      <c r="H22" s="288"/>
      <c r="I22" s="176"/>
      <c r="J22" s="288"/>
    </row>
    <row r="23" spans="1:10" ht="9.75" customHeight="1" x14ac:dyDescent="0.3">
      <c r="A23" s="56"/>
      <c r="B23" s="69"/>
      <c r="C23" s="69"/>
      <c r="D23" s="69"/>
      <c r="E23" s="69"/>
      <c r="F23" s="69"/>
      <c r="G23" s="67"/>
      <c r="H23" s="68"/>
      <c r="I23" s="176"/>
      <c r="J23" s="68"/>
    </row>
    <row r="24" spans="1:10" ht="18.95" customHeight="1" x14ac:dyDescent="0.3">
      <c r="A24" s="63">
        <v>3</v>
      </c>
      <c r="B24" s="279"/>
      <c r="C24" s="280"/>
      <c r="D24" s="280"/>
      <c r="E24" s="280"/>
      <c r="F24" s="281"/>
      <c r="G24" s="67"/>
      <c r="H24" s="68"/>
      <c r="I24" s="176"/>
      <c r="J24" s="68"/>
    </row>
    <row r="25" spans="1:10" ht="18.95" customHeight="1" x14ac:dyDescent="0.3">
      <c r="A25" s="63"/>
      <c r="B25" s="282"/>
      <c r="C25" s="283"/>
      <c r="D25" s="283"/>
      <c r="E25" s="283"/>
      <c r="F25" s="284"/>
      <c r="G25" s="67"/>
      <c r="H25" s="68"/>
      <c r="I25" s="176"/>
      <c r="J25" s="68"/>
    </row>
    <row r="26" spans="1:10" ht="18.95" customHeight="1" x14ac:dyDescent="0.3">
      <c r="A26" s="63"/>
      <c r="B26" s="285"/>
      <c r="C26" s="286"/>
      <c r="D26" s="286"/>
      <c r="E26" s="286"/>
      <c r="F26" s="287"/>
      <c r="G26" s="64"/>
      <c r="H26" s="288"/>
      <c r="I26" s="176"/>
      <c r="J26" s="288"/>
    </row>
    <row r="27" spans="1:10" ht="9.75" customHeight="1" x14ac:dyDescent="0.3">
      <c r="A27" s="63"/>
      <c r="B27" s="69"/>
      <c r="C27" s="69"/>
      <c r="D27" s="69"/>
      <c r="E27" s="69"/>
      <c r="F27" s="69"/>
      <c r="G27" s="67"/>
      <c r="H27" s="70"/>
      <c r="I27" s="176"/>
      <c r="J27" s="70"/>
    </row>
    <row r="28" spans="1:10" ht="18.95" customHeight="1" x14ac:dyDescent="0.3">
      <c r="A28" s="63" t="s">
        <v>63</v>
      </c>
      <c r="B28" s="279"/>
      <c r="C28" s="280"/>
      <c r="D28" s="280"/>
      <c r="E28" s="280"/>
      <c r="F28" s="281"/>
      <c r="G28" s="67"/>
      <c r="H28" s="70"/>
      <c r="I28" s="176"/>
      <c r="J28" s="70"/>
    </row>
    <row r="29" spans="1:10" ht="18.95" customHeight="1" x14ac:dyDescent="0.3">
      <c r="A29" s="63"/>
      <c r="B29" s="282"/>
      <c r="C29" s="283"/>
      <c r="D29" s="283"/>
      <c r="E29" s="283"/>
      <c r="F29" s="284"/>
      <c r="G29" s="67"/>
      <c r="H29" s="70"/>
      <c r="I29" s="176"/>
      <c r="J29" s="70"/>
    </row>
    <row r="30" spans="1:10" ht="18.95" customHeight="1" x14ac:dyDescent="0.3">
      <c r="A30" s="63"/>
      <c r="B30" s="285"/>
      <c r="C30" s="286"/>
      <c r="D30" s="286"/>
      <c r="E30" s="286"/>
      <c r="F30" s="287"/>
      <c r="G30" s="64"/>
      <c r="H30" s="288"/>
      <c r="I30" s="176"/>
      <c r="J30" s="288"/>
    </row>
    <row r="31" spans="1:10" ht="9.75" customHeight="1" x14ac:dyDescent="0.3">
      <c r="A31" s="63"/>
      <c r="B31" s="69"/>
      <c r="C31" s="69"/>
      <c r="D31" s="69"/>
      <c r="E31" s="69"/>
      <c r="F31" s="69"/>
      <c r="G31" s="67"/>
      <c r="H31" s="70"/>
      <c r="I31" s="176"/>
      <c r="J31" s="70"/>
    </row>
    <row r="32" spans="1:10" ht="18.95" customHeight="1" x14ac:dyDescent="0.3">
      <c r="A32" s="63" t="s">
        <v>64</v>
      </c>
      <c r="B32" s="279"/>
      <c r="C32" s="280"/>
      <c r="D32" s="280"/>
      <c r="E32" s="280"/>
      <c r="F32" s="281"/>
      <c r="G32" s="67"/>
      <c r="H32" s="70"/>
      <c r="I32" s="176"/>
      <c r="J32" s="70"/>
    </row>
    <row r="33" spans="1:10" ht="18.95" customHeight="1" x14ac:dyDescent="0.3">
      <c r="A33" s="63"/>
      <c r="B33" s="282"/>
      <c r="C33" s="283"/>
      <c r="D33" s="283"/>
      <c r="E33" s="283"/>
      <c r="F33" s="284"/>
      <c r="G33" s="67"/>
      <c r="H33" s="70"/>
      <c r="I33" s="176"/>
      <c r="J33" s="70"/>
    </row>
    <row r="34" spans="1:10" ht="18.95" customHeight="1" x14ac:dyDescent="0.3">
      <c r="A34" s="63"/>
      <c r="B34" s="285"/>
      <c r="C34" s="286"/>
      <c r="D34" s="286"/>
      <c r="E34" s="286"/>
      <c r="F34" s="287"/>
      <c r="G34" s="64"/>
      <c r="H34" s="288"/>
      <c r="I34" s="176"/>
      <c r="J34" s="288"/>
    </row>
    <row r="35" spans="1:10" ht="9.75" customHeight="1" x14ac:dyDescent="0.3">
      <c r="A35" s="63"/>
      <c r="B35" s="69"/>
      <c r="C35" s="69"/>
      <c r="D35" s="69"/>
      <c r="E35" s="69"/>
      <c r="F35" s="69"/>
      <c r="G35" s="67"/>
      <c r="H35" s="70"/>
      <c r="I35" s="176"/>
      <c r="J35" s="70"/>
    </row>
    <row r="36" spans="1:10" ht="18.95" customHeight="1" x14ac:dyDescent="0.3">
      <c r="A36" s="63" t="s">
        <v>65</v>
      </c>
      <c r="B36" s="279"/>
      <c r="C36" s="280"/>
      <c r="D36" s="280"/>
      <c r="E36" s="280"/>
      <c r="F36" s="281"/>
      <c r="G36" s="67"/>
      <c r="H36" s="70"/>
      <c r="I36" s="176"/>
      <c r="J36" s="70"/>
    </row>
    <row r="37" spans="1:10" ht="18.95" customHeight="1" x14ac:dyDescent="0.3">
      <c r="A37" s="63"/>
      <c r="B37" s="282"/>
      <c r="C37" s="283"/>
      <c r="D37" s="283"/>
      <c r="E37" s="283"/>
      <c r="F37" s="284"/>
      <c r="G37" s="67"/>
      <c r="H37" s="70"/>
      <c r="I37" s="176"/>
      <c r="J37" s="70"/>
    </row>
    <row r="38" spans="1:10" ht="18.95" customHeight="1" x14ac:dyDescent="0.3">
      <c r="A38" s="63"/>
      <c r="B38" s="285"/>
      <c r="C38" s="286"/>
      <c r="D38" s="286"/>
      <c r="E38" s="286"/>
      <c r="F38" s="287"/>
      <c r="G38" s="64"/>
      <c r="H38" s="288"/>
      <c r="I38" s="176"/>
      <c r="J38" s="288"/>
    </row>
    <row r="39" spans="1:10" ht="9.75" customHeight="1" x14ac:dyDescent="0.3">
      <c r="A39" s="63"/>
      <c r="B39" s="69"/>
      <c r="C39" s="69"/>
      <c r="D39" s="69"/>
      <c r="E39" s="69"/>
      <c r="F39" s="69"/>
      <c r="G39" s="67"/>
      <c r="H39" s="70"/>
      <c r="I39" s="176"/>
      <c r="J39" s="70"/>
    </row>
    <row r="40" spans="1:10" ht="18.95" customHeight="1" x14ac:dyDescent="0.3">
      <c r="A40" s="63" t="s">
        <v>66</v>
      </c>
      <c r="B40" s="279"/>
      <c r="C40" s="280"/>
      <c r="D40" s="280"/>
      <c r="E40" s="280"/>
      <c r="F40" s="281"/>
      <c r="G40" s="67"/>
      <c r="H40" s="70"/>
      <c r="I40" s="176"/>
      <c r="J40" s="70"/>
    </row>
    <row r="41" spans="1:10" ht="18.95" customHeight="1" x14ac:dyDescent="0.3">
      <c r="A41" s="63"/>
      <c r="B41" s="282"/>
      <c r="C41" s="283"/>
      <c r="D41" s="283"/>
      <c r="E41" s="283"/>
      <c r="F41" s="284"/>
      <c r="G41" s="67"/>
      <c r="H41" s="122"/>
      <c r="I41" s="176"/>
      <c r="J41" s="122"/>
    </row>
    <row r="42" spans="1:10" ht="18.95" customHeight="1" x14ac:dyDescent="0.3">
      <c r="A42" s="63"/>
      <c r="B42" s="285"/>
      <c r="C42" s="286"/>
      <c r="D42" s="286"/>
      <c r="E42" s="286"/>
      <c r="F42" s="287"/>
      <c r="G42" s="64"/>
      <c r="H42" s="288"/>
      <c r="I42" s="176"/>
      <c r="J42" s="288"/>
    </row>
    <row r="43" spans="1:10" ht="9.75" customHeight="1" x14ac:dyDescent="0.3">
      <c r="A43" s="63"/>
      <c r="B43" s="69"/>
      <c r="C43" s="69"/>
      <c r="D43" s="69"/>
      <c r="E43" s="69"/>
      <c r="F43" s="69"/>
      <c r="G43" s="67"/>
      <c r="H43" s="122"/>
      <c r="I43" s="176"/>
      <c r="J43" s="122"/>
    </row>
    <row r="44" spans="1:10" ht="18.95" customHeight="1" x14ac:dyDescent="0.3">
      <c r="A44" s="63" t="s">
        <v>67</v>
      </c>
      <c r="B44" s="279"/>
      <c r="C44" s="280"/>
      <c r="D44" s="280"/>
      <c r="E44" s="280"/>
      <c r="F44" s="281"/>
      <c r="G44" s="67"/>
      <c r="H44" s="122"/>
      <c r="I44" s="176"/>
      <c r="J44" s="122"/>
    </row>
    <row r="45" spans="1:10" ht="18.95" customHeight="1" x14ac:dyDescent="0.3">
      <c r="A45" s="63"/>
      <c r="B45" s="282"/>
      <c r="C45" s="283"/>
      <c r="D45" s="283"/>
      <c r="E45" s="283"/>
      <c r="F45" s="284"/>
      <c r="G45" s="67"/>
      <c r="H45" s="122"/>
      <c r="I45" s="176"/>
      <c r="J45" s="122"/>
    </row>
    <row r="46" spans="1:10" ht="18.95" customHeight="1" x14ac:dyDescent="0.3">
      <c r="A46" s="63"/>
      <c r="B46" s="285"/>
      <c r="C46" s="286"/>
      <c r="D46" s="286"/>
      <c r="E46" s="286"/>
      <c r="F46" s="287"/>
      <c r="G46" s="64"/>
      <c r="H46" s="288"/>
      <c r="I46" s="176"/>
      <c r="J46" s="288"/>
    </row>
    <row r="47" spans="1:10" ht="18.75" customHeight="1" x14ac:dyDescent="0.3">
      <c r="A47" s="63"/>
      <c r="B47" s="65"/>
      <c r="C47" s="65"/>
      <c r="D47" s="65"/>
      <c r="E47" s="65"/>
      <c r="F47" s="65"/>
      <c r="G47" s="64"/>
      <c r="H47" s="123"/>
      <c r="I47" s="176"/>
      <c r="J47" s="123"/>
    </row>
    <row r="48" spans="1:10" ht="18.75" customHeight="1" x14ac:dyDescent="0.3">
      <c r="A48" s="63"/>
      <c r="B48" s="65"/>
      <c r="D48" s="178"/>
      <c r="E48" s="179" t="s">
        <v>85</v>
      </c>
      <c r="F48" s="178"/>
      <c r="G48" s="175"/>
      <c r="H48" s="331">
        <f>H46+H42+H38+H34+H30+H26+H22+H18</f>
        <v>0</v>
      </c>
      <c r="I48" s="177"/>
      <c r="J48" s="331">
        <f>J46+J42+J38+J34+J30+J26+J22+J18</f>
        <v>0</v>
      </c>
    </row>
    <row r="49" spans="1:10" ht="18.75" customHeight="1" x14ac:dyDescent="0.3">
      <c r="A49" s="71"/>
      <c r="B49" s="72"/>
      <c r="C49" s="72"/>
      <c r="D49" s="72"/>
      <c r="E49" s="72"/>
      <c r="F49" s="72"/>
      <c r="G49" s="73"/>
      <c r="H49" s="124"/>
      <c r="I49" s="176"/>
      <c r="J49" s="124"/>
    </row>
    <row r="50" spans="1:10" ht="18.75" customHeight="1" x14ac:dyDescent="0.3">
      <c r="A50" s="71"/>
      <c r="B50" s="72"/>
      <c r="C50" s="72"/>
      <c r="D50" s="72"/>
      <c r="E50" s="72"/>
      <c r="F50" s="72"/>
      <c r="G50" s="73"/>
      <c r="H50" s="174"/>
      <c r="I50" s="176"/>
      <c r="J50" s="174"/>
    </row>
    <row r="51" spans="1:10" ht="18.75" customHeight="1" x14ac:dyDescent="0.25">
      <c r="A51" s="75"/>
      <c r="B51" s="72"/>
      <c r="C51" s="72"/>
      <c r="D51" s="72"/>
      <c r="E51" s="72"/>
      <c r="F51" s="72"/>
      <c r="G51" s="73"/>
      <c r="H51" s="74"/>
      <c r="J51" s="74"/>
    </row>
    <row r="52" spans="1:10" ht="16.5" x14ac:dyDescent="0.3">
      <c r="A52" s="76"/>
      <c r="B52" s="76"/>
      <c r="C52" s="76"/>
      <c r="D52" s="76"/>
      <c r="E52" s="76"/>
      <c r="F52" s="76"/>
    </row>
    <row r="53" spans="1:10" ht="16.5" x14ac:dyDescent="0.3">
      <c r="A53" s="76"/>
      <c r="B53" s="76"/>
      <c r="C53" s="76"/>
      <c r="D53" s="76"/>
      <c r="E53" s="76"/>
      <c r="F53" s="76"/>
    </row>
    <row r="54" spans="1:10" ht="16.5" x14ac:dyDescent="0.3">
      <c r="A54" s="76"/>
      <c r="B54" s="76"/>
      <c r="C54" s="76"/>
      <c r="D54" s="76"/>
      <c r="E54" s="76"/>
      <c r="F54" s="76"/>
    </row>
    <row r="55" spans="1:10" ht="16.5" x14ac:dyDescent="0.3">
      <c r="A55" s="76"/>
      <c r="B55" s="76"/>
      <c r="C55" s="76"/>
      <c r="D55" s="76"/>
      <c r="E55" s="76"/>
      <c r="F55" s="76"/>
    </row>
    <row r="56" spans="1:10" ht="16.5" x14ac:dyDescent="0.3">
      <c r="A56" s="76"/>
      <c r="B56" s="76"/>
      <c r="C56" s="76"/>
      <c r="D56" s="76"/>
      <c r="E56" s="76"/>
      <c r="F56" s="76"/>
    </row>
    <row r="57" spans="1:10" ht="16.5" x14ac:dyDescent="0.3">
      <c r="A57" s="76"/>
      <c r="B57" s="76"/>
      <c r="C57" s="76"/>
      <c r="D57" s="76"/>
      <c r="E57" s="76"/>
      <c r="F57" s="76"/>
    </row>
    <row r="58" spans="1:10" ht="16.5" x14ac:dyDescent="0.3">
      <c r="A58" s="76"/>
      <c r="B58" s="76"/>
      <c r="C58" s="76"/>
      <c r="D58" s="76"/>
      <c r="E58" s="76"/>
      <c r="F58" s="76"/>
    </row>
    <row r="59" spans="1:10" ht="16.5" x14ac:dyDescent="0.3">
      <c r="A59" s="76"/>
      <c r="B59" s="76"/>
      <c r="C59" s="76"/>
      <c r="D59" s="76"/>
      <c r="E59" s="76"/>
      <c r="F59" s="76"/>
    </row>
    <row r="60" spans="1:10" ht="16.5" x14ac:dyDescent="0.3">
      <c r="A60" s="76"/>
      <c r="B60" s="76"/>
      <c r="C60" s="76"/>
      <c r="D60" s="76"/>
      <c r="E60" s="76"/>
      <c r="F60" s="76"/>
    </row>
    <row r="61" spans="1:10" ht="16.5" x14ac:dyDescent="0.3">
      <c r="A61" s="76"/>
      <c r="B61" s="76"/>
      <c r="C61" s="76"/>
      <c r="D61" s="76"/>
      <c r="E61" s="76"/>
      <c r="F61" s="76"/>
    </row>
    <row r="62" spans="1:10" ht="16.5" x14ac:dyDescent="0.3">
      <c r="A62" s="76"/>
      <c r="B62" s="76"/>
      <c r="C62" s="76"/>
      <c r="D62" s="76"/>
      <c r="E62" s="76"/>
      <c r="F62" s="76"/>
    </row>
    <row r="63" spans="1:10" ht="16.5" x14ac:dyDescent="0.3">
      <c r="A63" s="76"/>
      <c r="B63" s="76"/>
      <c r="C63" s="76"/>
      <c r="D63" s="76"/>
      <c r="E63" s="76"/>
      <c r="F63" s="76"/>
    </row>
    <row r="64" spans="1:10" ht="16.5" x14ac:dyDescent="0.3">
      <c r="A64" s="76"/>
      <c r="B64" s="76"/>
      <c r="C64" s="76"/>
      <c r="D64" s="76"/>
      <c r="E64" s="76"/>
      <c r="F64" s="76"/>
    </row>
    <row r="65" spans="1:6" ht="16.5" x14ac:dyDescent="0.3">
      <c r="A65" s="76"/>
      <c r="B65" s="76"/>
      <c r="C65" s="76"/>
      <c r="D65" s="76"/>
      <c r="E65" s="76"/>
      <c r="F65" s="76"/>
    </row>
    <row r="66" spans="1:6" ht="16.5" x14ac:dyDescent="0.3">
      <c r="A66" s="76"/>
      <c r="B66" s="76"/>
      <c r="C66" s="76"/>
      <c r="D66" s="76"/>
      <c r="E66" s="76"/>
      <c r="F66" s="76"/>
    </row>
    <row r="67" spans="1:6" ht="16.5" x14ac:dyDescent="0.3">
      <c r="A67" s="76"/>
      <c r="B67" s="76"/>
      <c r="C67" s="76"/>
      <c r="D67" s="76"/>
      <c r="E67" s="76"/>
      <c r="F67" s="76"/>
    </row>
    <row r="68" spans="1:6" ht="16.5" x14ac:dyDescent="0.3">
      <c r="A68" s="76"/>
      <c r="B68" s="76"/>
      <c r="C68" s="76"/>
      <c r="D68" s="76"/>
      <c r="E68" s="76"/>
      <c r="F68" s="76"/>
    </row>
    <row r="69" spans="1:6" ht="16.5" x14ac:dyDescent="0.3">
      <c r="A69" s="76"/>
      <c r="B69" s="76"/>
      <c r="C69" s="76"/>
      <c r="D69" s="76"/>
      <c r="E69" s="76"/>
      <c r="F69" s="76"/>
    </row>
    <row r="70" spans="1:6" ht="16.5" x14ac:dyDescent="0.3">
      <c r="A70" s="76"/>
      <c r="B70" s="76"/>
      <c r="C70" s="76"/>
      <c r="D70" s="76"/>
      <c r="E70" s="76"/>
      <c r="F70" s="76"/>
    </row>
    <row r="71" spans="1:6" ht="16.5" x14ac:dyDescent="0.3">
      <c r="A71" s="76"/>
      <c r="B71" s="76"/>
      <c r="C71" s="76"/>
      <c r="D71" s="76"/>
      <c r="E71" s="76"/>
      <c r="F71" s="76"/>
    </row>
    <row r="72" spans="1:6" ht="16.5" x14ac:dyDescent="0.3">
      <c r="A72" s="76"/>
      <c r="B72" s="76"/>
      <c r="C72" s="76"/>
      <c r="D72" s="76"/>
      <c r="E72" s="76"/>
      <c r="F72" s="76"/>
    </row>
    <row r="73" spans="1:6" ht="16.5" x14ac:dyDescent="0.3">
      <c r="A73" s="76"/>
      <c r="B73" s="76"/>
      <c r="C73" s="76"/>
      <c r="D73" s="76"/>
      <c r="E73" s="76"/>
      <c r="F73" s="76"/>
    </row>
    <row r="74" spans="1:6" ht="16.5" x14ac:dyDescent="0.3">
      <c r="A74" s="76"/>
      <c r="B74" s="76"/>
      <c r="C74" s="76"/>
      <c r="D74" s="76"/>
      <c r="E74" s="76"/>
      <c r="F74" s="76"/>
    </row>
    <row r="75" spans="1:6" ht="16.5" x14ac:dyDescent="0.3">
      <c r="A75" s="76"/>
      <c r="B75" s="76"/>
      <c r="C75" s="76"/>
      <c r="D75" s="76"/>
      <c r="E75" s="76"/>
      <c r="F75" s="76"/>
    </row>
    <row r="76" spans="1:6" ht="16.5" x14ac:dyDescent="0.3">
      <c r="A76" s="76"/>
      <c r="B76" s="76"/>
      <c r="C76" s="76"/>
      <c r="D76" s="76"/>
      <c r="E76" s="76"/>
      <c r="F76" s="76"/>
    </row>
    <row r="77" spans="1:6" ht="16.5" x14ac:dyDescent="0.3">
      <c r="A77" s="76"/>
      <c r="B77" s="76"/>
      <c r="C77" s="76"/>
      <c r="D77" s="76"/>
      <c r="E77" s="76"/>
      <c r="F77" s="76"/>
    </row>
    <row r="78" spans="1:6" ht="16.5" x14ac:dyDescent="0.3">
      <c r="A78" s="76"/>
      <c r="B78" s="76"/>
      <c r="C78" s="76"/>
      <c r="D78" s="76"/>
      <c r="E78" s="76"/>
      <c r="F78" s="76"/>
    </row>
    <row r="79" spans="1:6" ht="16.5" x14ac:dyDescent="0.3">
      <c r="A79" s="76"/>
      <c r="B79" s="76"/>
      <c r="C79" s="76"/>
      <c r="D79" s="76"/>
      <c r="E79" s="76"/>
      <c r="F79" s="76"/>
    </row>
    <row r="80" spans="1:6" ht="16.5" x14ac:dyDescent="0.3">
      <c r="A80" s="76"/>
      <c r="B80" s="76"/>
      <c r="C80" s="76"/>
      <c r="D80" s="76"/>
      <c r="E80" s="76"/>
      <c r="F80" s="76"/>
    </row>
    <row r="81" spans="1:6" ht="16.5" x14ac:dyDescent="0.3">
      <c r="A81" s="76"/>
      <c r="B81" s="76"/>
      <c r="C81" s="76"/>
      <c r="D81" s="76"/>
      <c r="E81" s="76"/>
      <c r="F81" s="76"/>
    </row>
    <row r="82" spans="1:6" ht="16.5" x14ac:dyDescent="0.3">
      <c r="A82" s="76"/>
      <c r="B82" s="76"/>
      <c r="C82" s="76"/>
      <c r="D82" s="76"/>
      <c r="E82" s="76"/>
      <c r="F82" s="76"/>
    </row>
    <row r="83" spans="1:6" ht="16.5" x14ac:dyDescent="0.3">
      <c r="A83" s="76"/>
      <c r="B83" s="76"/>
      <c r="C83" s="76"/>
      <c r="D83" s="76"/>
      <c r="E83" s="76"/>
      <c r="F83" s="76"/>
    </row>
    <row r="84" spans="1:6" ht="16.5" x14ac:dyDescent="0.3">
      <c r="A84" s="76"/>
      <c r="B84" s="76"/>
      <c r="C84" s="76"/>
      <c r="D84" s="76"/>
      <c r="E84" s="76"/>
      <c r="F84" s="76"/>
    </row>
    <row r="85" spans="1:6" ht="16.5" x14ac:dyDescent="0.3">
      <c r="A85" s="76"/>
      <c r="B85" s="76"/>
      <c r="C85" s="76"/>
      <c r="D85" s="76"/>
      <c r="E85" s="76"/>
      <c r="F85" s="76"/>
    </row>
    <row r="86" spans="1:6" ht="16.5" x14ac:dyDescent="0.3">
      <c r="A86" s="76"/>
      <c r="B86" s="76"/>
      <c r="C86" s="76"/>
      <c r="D86" s="76"/>
      <c r="E86" s="76"/>
      <c r="F86" s="76"/>
    </row>
    <row r="87" spans="1:6" ht="16.5" x14ac:dyDescent="0.3">
      <c r="A87" s="76"/>
      <c r="B87" s="76"/>
      <c r="C87" s="76"/>
      <c r="D87" s="76"/>
      <c r="E87" s="76"/>
      <c r="F87" s="76"/>
    </row>
    <row r="88" spans="1:6" ht="16.5" x14ac:dyDescent="0.3">
      <c r="A88" s="76"/>
      <c r="B88" s="76"/>
      <c r="C88" s="76"/>
      <c r="D88" s="76"/>
      <c r="E88" s="76"/>
      <c r="F88" s="76"/>
    </row>
    <row r="89" spans="1:6" ht="16.5" x14ac:dyDescent="0.3">
      <c r="A89" s="76"/>
      <c r="B89" s="76"/>
      <c r="C89" s="76"/>
      <c r="D89" s="76"/>
      <c r="E89" s="76"/>
      <c r="F89" s="76"/>
    </row>
    <row r="90" spans="1:6" ht="16.5" x14ac:dyDescent="0.3">
      <c r="A90" s="76"/>
      <c r="B90" s="76"/>
      <c r="C90" s="76"/>
      <c r="D90" s="76"/>
      <c r="E90" s="76"/>
      <c r="F90" s="76"/>
    </row>
    <row r="91" spans="1:6" ht="16.5" x14ac:dyDescent="0.3">
      <c r="A91" s="76"/>
      <c r="B91" s="76"/>
      <c r="C91" s="76"/>
      <c r="D91" s="76"/>
      <c r="E91" s="76"/>
      <c r="F91" s="76"/>
    </row>
    <row r="92" spans="1:6" ht="16.5" x14ac:dyDescent="0.3">
      <c r="A92" s="76"/>
      <c r="B92" s="76"/>
      <c r="C92" s="76"/>
      <c r="D92" s="76"/>
      <c r="E92" s="76"/>
      <c r="F92" s="76"/>
    </row>
    <row r="93" spans="1:6" ht="16.5" x14ac:dyDescent="0.3">
      <c r="A93" s="76"/>
      <c r="B93" s="76"/>
      <c r="C93" s="76"/>
      <c r="D93" s="76"/>
      <c r="E93" s="76"/>
      <c r="F93" s="76"/>
    </row>
    <row r="94" spans="1:6" ht="16.5" x14ac:dyDescent="0.3">
      <c r="A94" s="76"/>
      <c r="B94" s="76"/>
      <c r="C94" s="76"/>
      <c r="D94" s="76"/>
      <c r="E94" s="76"/>
      <c r="F94" s="76"/>
    </row>
    <row r="95" spans="1:6" ht="16.5" x14ac:dyDescent="0.3">
      <c r="A95" s="76"/>
      <c r="B95" s="76"/>
      <c r="C95" s="76"/>
      <c r="D95" s="76"/>
      <c r="E95" s="76"/>
      <c r="F95" s="76"/>
    </row>
    <row r="96" spans="1:6" ht="16.5" x14ac:dyDescent="0.3">
      <c r="A96" s="76"/>
      <c r="B96" s="76"/>
      <c r="C96" s="76"/>
      <c r="D96" s="76"/>
      <c r="E96" s="76"/>
      <c r="F96" s="76"/>
    </row>
    <row r="97" spans="1:6" ht="16.5" x14ac:dyDescent="0.3">
      <c r="A97" s="76"/>
      <c r="B97" s="76"/>
      <c r="C97" s="76"/>
      <c r="D97" s="76"/>
      <c r="E97" s="76"/>
      <c r="F97" s="76"/>
    </row>
    <row r="98" spans="1:6" ht="16.5" x14ac:dyDescent="0.3">
      <c r="A98" s="76"/>
      <c r="B98" s="76"/>
      <c r="C98" s="76"/>
      <c r="D98" s="76"/>
      <c r="E98" s="76"/>
      <c r="F98" s="76"/>
    </row>
    <row r="99" spans="1:6" ht="16.5" x14ac:dyDescent="0.3">
      <c r="A99" s="76"/>
      <c r="B99" s="76"/>
      <c r="C99" s="76"/>
      <c r="D99" s="76"/>
      <c r="E99" s="76"/>
      <c r="F99" s="76"/>
    </row>
    <row r="100" spans="1:6" ht="16.5" x14ac:dyDescent="0.3">
      <c r="A100" s="76"/>
      <c r="B100" s="76"/>
      <c r="C100" s="76"/>
      <c r="D100" s="76"/>
      <c r="E100" s="76"/>
      <c r="F100" s="76"/>
    </row>
    <row r="101" spans="1:6" ht="16.5" x14ac:dyDescent="0.3">
      <c r="A101" s="76"/>
      <c r="B101" s="76"/>
      <c r="C101" s="76"/>
      <c r="D101" s="76"/>
      <c r="E101" s="76"/>
      <c r="F101" s="76"/>
    </row>
    <row r="102" spans="1:6" ht="16.5" x14ac:dyDescent="0.3">
      <c r="A102" s="76"/>
      <c r="B102" s="76"/>
      <c r="C102" s="76"/>
      <c r="D102" s="76"/>
      <c r="E102" s="76"/>
      <c r="F102" s="76"/>
    </row>
    <row r="103" spans="1:6" ht="16.5" x14ac:dyDescent="0.3">
      <c r="A103" s="76"/>
      <c r="B103" s="76"/>
      <c r="C103" s="76"/>
      <c r="D103" s="76"/>
      <c r="E103" s="76"/>
      <c r="F103" s="76"/>
    </row>
    <row r="104" spans="1:6" ht="16.5" x14ac:dyDescent="0.3">
      <c r="A104" s="76"/>
      <c r="B104" s="76"/>
      <c r="C104" s="76"/>
      <c r="D104" s="76"/>
      <c r="E104" s="76"/>
      <c r="F104" s="76"/>
    </row>
    <row r="105" spans="1:6" ht="16.5" x14ac:dyDescent="0.3">
      <c r="A105" s="76"/>
      <c r="B105" s="76"/>
      <c r="C105" s="76"/>
      <c r="D105" s="76"/>
      <c r="E105" s="76"/>
      <c r="F105" s="76"/>
    </row>
    <row r="106" spans="1:6" ht="16.5" x14ac:dyDescent="0.3">
      <c r="A106" s="76"/>
      <c r="B106" s="76"/>
      <c r="C106" s="76"/>
      <c r="D106" s="76"/>
      <c r="E106" s="76"/>
      <c r="F106" s="76"/>
    </row>
    <row r="107" spans="1:6" ht="16.5" x14ac:dyDescent="0.3">
      <c r="A107" s="76"/>
      <c r="B107" s="76"/>
      <c r="C107" s="76"/>
      <c r="D107" s="76"/>
      <c r="E107" s="76"/>
      <c r="F107" s="76"/>
    </row>
    <row r="108" spans="1:6" ht="16.5" x14ac:dyDescent="0.3">
      <c r="A108" s="76"/>
      <c r="B108" s="76"/>
      <c r="C108" s="76"/>
      <c r="D108" s="76"/>
      <c r="E108" s="76"/>
      <c r="F108" s="76"/>
    </row>
    <row r="109" spans="1:6" ht="16.5" x14ac:dyDescent="0.3">
      <c r="A109" s="76"/>
      <c r="B109" s="76"/>
      <c r="C109" s="76"/>
      <c r="D109" s="76"/>
      <c r="E109" s="76"/>
      <c r="F109" s="76"/>
    </row>
    <row r="110" spans="1:6" ht="16.5" x14ac:dyDescent="0.3">
      <c r="A110" s="76"/>
      <c r="B110" s="76"/>
      <c r="C110" s="76"/>
      <c r="D110" s="76"/>
      <c r="E110" s="76"/>
      <c r="F110" s="76"/>
    </row>
    <row r="111" spans="1:6" ht="16.5" x14ac:dyDescent="0.3">
      <c r="A111" s="76"/>
      <c r="B111" s="76"/>
      <c r="C111" s="76"/>
      <c r="D111" s="76"/>
      <c r="E111" s="76"/>
      <c r="F111" s="76"/>
    </row>
    <row r="112" spans="1:6" ht="16.5" x14ac:dyDescent="0.3">
      <c r="A112" s="76"/>
      <c r="B112" s="76"/>
      <c r="C112" s="76"/>
      <c r="D112" s="76"/>
      <c r="E112" s="76"/>
      <c r="F112" s="76"/>
    </row>
    <row r="113" spans="1:6" ht="16.5" x14ac:dyDescent="0.3">
      <c r="A113" s="76"/>
      <c r="B113" s="76"/>
      <c r="C113" s="76"/>
      <c r="D113" s="76"/>
      <c r="E113" s="76"/>
      <c r="F113" s="76"/>
    </row>
    <row r="114" spans="1:6" ht="16.5" x14ac:dyDescent="0.3">
      <c r="A114" s="76"/>
      <c r="B114" s="76"/>
      <c r="C114" s="76"/>
      <c r="D114" s="76"/>
      <c r="E114" s="76"/>
      <c r="F114" s="76"/>
    </row>
    <row r="115" spans="1:6" ht="16.5" x14ac:dyDescent="0.3">
      <c r="A115" s="76"/>
      <c r="B115" s="76"/>
      <c r="C115" s="76"/>
      <c r="D115" s="76"/>
      <c r="E115" s="76"/>
      <c r="F115" s="76"/>
    </row>
    <row r="116" spans="1:6" ht="16.5" x14ac:dyDescent="0.3">
      <c r="A116" s="76"/>
      <c r="B116" s="76"/>
      <c r="C116" s="76"/>
      <c r="D116" s="76"/>
      <c r="E116" s="76"/>
      <c r="F116" s="76"/>
    </row>
    <row r="117" spans="1:6" ht="16.5" x14ac:dyDescent="0.3">
      <c r="A117" s="76"/>
      <c r="B117" s="76"/>
      <c r="C117" s="76"/>
      <c r="D117" s="76"/>
      <c r="E117" s="76"/>
      <c r="F117" s="76"/>
    </row>
    <row r="118" spans="1:6" ht="16.5" x14ac:dyDescent="0.3">
      <c r="A118" s="76"/>
      <c r="B118" s="76"/>
      <c r="C118" s="76"/>
      <c r="D118" s="76"/>
      <c r="E118" s="76"/>
      <c r="F118" s="76"/>
    </row>
    <row r="119" spans="1:6" ht="16.5" x14ac:dyDescent="0.3">
      <c r="A119" s="76"/>
      <c r="B119" s="76"/>
      <c r="C119" s="76"/>
      <c r="D119" s="76"/>
      <c r="E119" s="76"/>
      <c r="F119" s="76"/>
    </row>
    <row r="120" spans="1:6" ht="16.5" x14ac:dyDescent="0.3">
      <c r="A120" s="76"/>
      <c r="B120" s="76"/>
      <c r="C120" s="76"/>
      <c r="D120" s="76"/>
      <c r="E120" s="76"/>
      <c r="F120" s="76"/>
    </row>
    <row r="121" spans="1:6" ht="16.5" x14ac:dyDescent="0.3">
      <c r="A121" s="76"/>
      <c r="B121" s="76"/>
      <c r="C121" s="76"/>
      <c r="D121" s="76"/>
      <c r="E121" s="76"/>
      <c r="F121" s="76"/>
    </row>
    <row r="122" spans="1:6" ht="16.5" x14ac:dyDescent="0.3">
      <c r="A122" s="76"/>
      <c r="B122" s="76"/>
      <c r="C122" s="76"/>
      <c r="D122" s="76"/>
      <c r="E122" s="76"/>
      <c r="F122" s="76"/>
    </row>
    <row r="123" spans="1:6" ht="16.5" x14ac:dyDescent="0.3">
      <c r="A123" s="76"/>
      <c r="B123" s="76"/>
      <c r="C123" s="76"/>
      <c r="D123" s="76"/>
      <c r="E123" s="76"/>
      <c r="F123" s="76"/>
    </row>
    <row r="124" spans="1:6" ht="16.5" x14ac:dyDescent="0.3">
      <c r="A124" s="76"/>
      <c r="B124" s="76"/>
      <c r="C124" s="76"/>
      <c r="D124" s="76"/>
      <c r="E124" s="76"/>
      <c r="F124" s="76"/>
    </row>
    <row r="125" spans="1:6" ht="16.5" x14ac:dyDescent="0.3">
      <c r="A125" s="76"/>
      <c r="B125" s="76"/>
      <c r="C125" s="76"/>
      <c r="D125" s="76"/>
      <c r="E125" s="76"/>
      <c r="F125" s="76"/>
    </row>
    <row r="126" spans="1:6" ht="16.5" x14ac:dyDescent="0.3">
      <c r="A126" s="76"/>
      <c r="B126" s="76"/>
      <c r="C126" s="76"/>
      <c r="D126" s="76"/>
      <c r="E126" s="76"/>
      <c r="F126" s="76"/>
    </row>
    <row r="127" spans="1:6" ht="16.5" x14ac:dyDescent="0.3">
      <c r="A127" s="76"/>
      <c r="B127" s="76"/>
      <c r="C127" s="76"/>
      <c r="D127" s="76"/>
      <c r="E127" s="76"/>
      <c r="F127" s="76"/>
    </row>
    <row r="128" spans="1:6" ht="16.5" x14ac:dyDescent="0.3">
      <c r="A128" s="76"/>
      <c r="B128" s="76"/>
      <c r="C128" s="76"/>
      <c r="D128" s="76"/>
      <c r="E128" s="76"/>
      <c r="F128" s="76"/>
    </row>
    <row r="129" spans="1:6" ht="16.5" x14ac:dyDescent="0.3">
      <c r="A129" s="76"/>
      <c r="B129" s="76"/>
      <c r="C129" s="76"/>
      <c r="D129" s="76"/>
      <c r="E129" s="76"/>
      <c r="F129" s="76"/>
    </row>
    <row r="130" spans="1:6" ht="16.5" x14ac:dyDescent="0.3">
      <c r="A130" s="76"/>
      <c r="B130" s="76"/>
      <c r="C130" s="76"/>
      <c r="D130" s="76"/>
      <c r="E130" s="76"/>
      <c r="F130" s="76"/>
    </row>
    <row r="131" spans="1:6" ht="16.5" x14ac:dyDescent="0.3">
      <c r="A131" s="76"/>
      <c r="B131" s="76"/>
      <c r="C131" s="76"/>
      <c r="D131" s="76"/>
      <c r="E131" s="76"/>
      <c r="F131" s="76"/>
    </row>
    <row r="132" spans="1:6" ht="16.5" x14ac:dyDescent="0.3">
      <c r="A132" s="76"/>
      <c r="B132" s="76"/>
      <c r="C132" s="76"/>
      <c r="D132" s="76"/>
      <c r="E132" s="76"/>
      <c r="F132" s="76"/>
    </row>
    <row r="133" spans="1:6" ht="16.5" x14ac:dyDescent="0.3">
      <c r="A133" s="76"/>
      <c r="B133" s="76"/>
      <c r="C133" s="76"/>
      <c r="D133" s="76"/>
      <c r="E133" s="76"/>
      <c r="F133" s="76"/>
    </row>
    <row r="134" spans="1:6" ht="16.5" x14ac:dyDescent="0.3">
      <c r="A134" s="76"/>
      <c r="B134" s="76"/>
      <c r="C134" s="76"/>
      <c r="D134" s="76"/>
      <c r="E134" s="76"/>
      <c r="F134" s="76"/>
    </row>
    <row r="135" spans="1:6" ht="16.5" x14ac:dyDescent="0.3">
      <c r="A135" s="76"/>
      <c r="B135" s="76"/>
      <c r="C135" s="76"/>
      <c r="D135" s="76"/>
      <c r="E135" s="76"/>
      <c r="F135" s="76"/>
    </row>
    <row r="136" spans="1:6" ht="16.5" x14ac:dyDescent="0.3">
      <c r="A136" s="76"/>
      <c r="B136" s="76"/>
      <c r="C136" s="76"/>
      <c r="D136" s="76"/>
      <c r="E136" s="76"/>
      <c r="F136" s="76"/>
    </row>
    <row r="137" spans="1:6" ht="16.5" x14ac:dyDescent="0.3">
      <c r="A137" s="76"/>
      <c r="B137" s="76"/>
      <c r="C137" s="76"/>
      <c r="D137" s="76"/>
      <c r="E137" s="76"/>
      <c r="F137" s="76"/>
    </row>
    <row r="138" spans="1:6" ht="16.5" x14ac:dyDescent="0.3">
      <c r="A138" s="76"/>
      <c r="B138" s="76"/>
      <c r="C138" s="76"/>
      <c r="D138" s="76"/>
      <c r="E138" s="76"/>
      <c r="F138" s="76"/>
    </row>
    <row r="139" spans="1:6" ht="16.5" x14ac:dyDescent="0.3">
      <c r="A139" s="76"/>
      <c r="B139" s="76"/>
      <c r="C139" s="76"/>
      <c r="D139" s="76"/>
      <c r="E139" s="76"/>
      <c r="F139" s="76"/>
    </row>
    <row r="140" spans="1:6" ht="16.5" x14ac:dyDescent="0.3">
      <c r="A140" s="76"/>
      <c r="B140" s="76"/>
      <c r="C140" s="76"/>
      <c r="D140" s="76"/>
      <c r="E140" s="76"/>
      <c r="F140" s="76"/>
    </row>
    <row r="141" spans="1:6" ht="16.5" x14ac:dyDescent="0.3">
      <c r="A141" s="76"/>
      <c r="B141" s="76"/>
      <c r="C141" s="76"/>
      <c r="D141" s="76"/>
      <c r="E141" s="76"/>
      <c r="F141" s="76"/>
    </row>
    <row r="142" spans="1:6" ht="16.5" x14ac:dyDescent="0.3">
      <c r="A142" s="76"/>
      <c r="B142" s="76"/>
      <c r="C142" s="76"/>
      <c r="D142" s="76"/>
      <c r="E142" s="76"/>
      <c r="F142" s="76"/>
    </row>
    <row r="143" spans="1:6" ht="16.5" x14ac:dyDescent="0.3">
      <c r="A143" s="76"/>
      <c r="B143" s="76"/>
      <c r="C143" s="76"/>
      <c r="D143" s="76"/>
      <c r="E143" s="76"/>
      <c r="F143" s="76"/>
    </row>
    <row r="144" spans="1:6" ht="16.5" x14ac:dyDescent="0.3">
      <c r="A144" s="76"/>
      <c r="B144" s="76"/>
      <c r="C144" s="76"/>
      <c r="D144" s="76"/>
      <c r="E144" s="76"/>
      <c r="F144" s="76"/>
    </row>
    <row r="145" spans="1:6" ht="16.5" x14ac:dyDescent="0.3">
      <c r="A145" s="76"/>
      <c r="B145" s="76"/>
      <c r="C145" s="76"/>
      <c r="D145" s="76"/>
      <c r="E145" s="76"/>
      <c r="F145" s="76"/>
    </row>
    <row r="146" spans="1:6" ht="16.5" x14ac:dyDescent="0.3">
      <c r="A146" s="76"/>
      <c r="B146" s="76"/>
      <c r="C146" s="76"/>
      <c r="D146" s="76"/>
      <c r="E146" s="76"/>
      <c r="F146" s="76"/>
    </row>
    <row r="147" spans="1:6" ht="16.5" x14ac:dyDescent="0.3">
      <c r="A147" s="76"/>
      <c r="B147" s="76"/>
      <c r="C147" s="76"/>
      <c r="D147" s="76"/>
      <c r="E147" s="76"/>
      <c r="F147" s="76"/>
    </row>
    <row r="148" spans="1:6" ht="16.5" x14ac:dyDescent="0.3">
      <c r="A148" s="76"/>
      <c r="B148" s="76"/>
      <c r="C148" s="76"/>
      <c r="D148" s="76"/>
      <c r="E148" s="76"/>
      <c r="F148" s="76"/>
    </row>
    <row r="149" spans="1:6" ht="16.5" x14ac:dyDescent="0.3">
      <c r="A149" s="76"/>
      <c r="B149" s="76"/>
      <c r="C149" s="76"/>
      <c r="D149" s="76"/>
      <c r="E149" s="76"/>
      <c r="F149" s="76"/>
    </row>
    <row r="150" spans="1:6" ht="16.5" x14ac:dyDescent="0.3">
      <c r="A150" s="76"/>
      <c r="B150" s="76"/>
      <c r="C150" s="76"/>
      <c r="D150" s="76"/>
      <c r="E150" s="76"/>
      <c r="F150" s="76"/>
    </row>
    <row r="151" spans="1:6" ht="16.5" x14ac:dyDescent="0.3">
      <c r="A151" s="76"/>
      <c r="B151" s="76"/>
      <c r="C151" s="76"/>
      <c r="D151" s="76"/>
      <c r="E151" s="76"/>
      <c r="F151" s="76"/>
    </row>
    <row r="152" spans="1:6" ht="16.5" x14ac:dyDescent="0.3">
      <c r="A152" s="76"/>
      <c r="B152" s="76"/>
      <c r="C152" s="76"/>
      <c r="D152" s="76"/>
      <c r="E152" s="76"/>
      <c r="F152" s="76"/>
    </row>
    <row r="153" spans="1:6" ht="16.5" x14ac:dyDescent="0.3">
      <c r="A153" s="76"/>
      <c r="B153" s="76"/>
      <c r="C153" s="76"/>
      <c r="D153" s="76"/>
      <c r="E153" s="76"/>
      <c r="F153" s="76"/>
    </row>
    <row r="154" spans="1:6" ht="16.5" x14ac:dyDescent="0.3">
      <c r="A154" s="76"/>
      <c r="B154" s="76"/>
      <c r="C154" s="76"/>
      <c r="D154" s="76"/>
      <c r="E154" s="76"/>
      <c r="F154" s="76"/>
    </row>
    <row r="155" spans="1:6" ht="16.5" x14ac:dyDescent="0.3">
      <c r="A155" s="76"/>
      <c r="B155" s="76"/>
      <c r="C155" s="76"/>
      <c r="D155" s="76"/>
      <c r="E155" s="76"/>
      <c r="F155" s="76"/>
    </row>
    <row r="156" spans="1:6" ht="16.5" x14ac:dyDescent="0.3">
      <c r="A156" s="76"/>
      <c r="B156" s="76"/>
      <c r="C156" s="76"/>
      <c r="D156" s="76"/>
      <c r="E156" s="76"/>
      <c r="F156" s="76"/>
    </row>
    <row r="157" spans="1:6" ht="16.5" x14ac:dyDescent="0.3">
      <c r="A157" s="76"/>
      <c r="B157" s="76"/>
      <c r="C157" s="76"/>
      <c r="D157" s="76"/>
      <c r="E157" s="76"/>
      <c r="F157" s="76"/>
    </row>
    <row r="158" spans="1:6" ht="16.5" x14ac:dyDescent="0.3">
      <c r="A158" s="76"/>
      <c r="B158" s="76"/>
      <c r="C158" s="76"/>
      <c r="D158" s="76"/>
      <c r="E158" s="76"/>
      <c r="F158" s="76"/>
    </row>
    <row r="159" spans="1:6" ht="16.5" x14ac:dyDescent="0.3">
      <c r="A159" s="76"/>
      <c r="B159" s="76"/>
      <c r="C159" s="76"/>
      <c r="D159" s="76"/>
      <c r="E159" s="76"/>
      <c r="F159" s="76"/>
    </row>
    <row r="160" spans="1:6" ht="16.5" x14ac:dyDescent="0.3">
      <c r="A160" s="76"/>
      <c r="B160" s="76"/>
      <c r="C160" s="76"/>
      <c r="D160" s="76"/>
      <c r="E160" s="76"/>
      <c r="F160" s="76"/>
    </row>
    <row r="161" spans="1:6" ht="16.5" x14ac:dyDescent="0.3">
      <c r="A161" s="76"/>
      <c r="B161" s="76"/>
      <c r="C161" s="76"/>
      <c r="D161" s="76"/>
      <c r="E161" s="76"/>
      <c r="F161" s="76"/>
    </row>
    <row r="162" spans="1:6" ht="16.5" x14ac:dyDescent="0.3">
      <c r="A162" s="76"/>
      <c r="B162" s="76"/>
      <c r="C162" s="76"/>
      <c r="D162" s="76"/>
      <c r="E162" s="76"/>
      <c r="F162" s="76"/>
    </row>
    <row r="163" spans="1:6" ht="16.5" x14ac:dyDescent="0.3">
      <c r="A163" s="76"/>
      <c r="B163" s="76"/>
      <c r="C163" s="76"/>
      <c r="D163" s="76"/>
      <c r="E163" s="76"/>
      <c r="F163" s="76"/>
    </row>
    <row r="164" spans="1:6" ht="16.5" x14ac:dyDescent="0.3">
      <c r="A164" s="76"/>
      <c r="B164" s="76"/>
      <c r="C164" s="76"/>
      <c r="D164" s="76"/>
      <c r="E164" s="76"/>
      <c r="F164" s="76"/>
    </row>
    <row r="165" spans="1:6" ht="16.5" x14ac:dyDescent="0.3">
      <c r="A165" s="76"/>
      <c r="B165" s="76"/>
      <c r="C165" s="76"/>
      <c r="D165" s="76"/>
      <c r="E165" s="76"/>
      <c r="F165" s="76"/>
    </row>
    <row r="166" spans="1:6" ht="16.5" x14ac:dyDescent="0.3">
      <c r="A166" s="76"/>
      <c r="B166" s="76"/>
      <c r="C166" s="76"/>
      <c r="D166" s="76"/>
      <c r="E166" s="76"/>
      <c r="F166" s="76"/>
    </row>
    <row r="167" spans="1:6" ht="16.5" x14ac:dyDescent="0.3">
      <c r="A167" s="76"/>
      <c r="B167" s="76"/>
      <c r="C167" s="76"/>
      <c r="D167" s="76"/>
      <c r="E167" s="76"/>
      <c r="F167" s="76"/>
    </row>
    <row r="168" spans="1:6" ht="16.5" x14ac:dyDescent="0.3">
      <c r="A168" s="76"/>
      <c r="B168" s="76"/>
      <c r="C168" s="76"/>
      <c r="D168" s="76"/>
      <c r="E168" s="76"/>
      <c r="F168" s="76"/>
    </row>
    <row r="169" spans="1:6" ht="16.5" x14ac:dyDescent="0.3">
      <c r="A169" s="76"/>
      <c r="B169" s="76"/>
      <c r="C169" s="76"/>
      <c r="D169" s="76"/>
      <c r="E169" s="76"/>
      <c r="F169" s="76"/>
    </row>
    <row r="170" spans="1:6" ht="16.5" x14ac:dyDescent="0.3">
      <c r="A170" s="76"/>
      <c r="B170" s="76"/>
      <c r="C170" s="76"/>
      <c r="D170" s="76"/>
      <c r="E170" s="76"/>
      <c r="F170" s="76"/>
    </row>
    <row r="171" spans="1:6" ht="16.5" x14ac:dyDescent="0.3">
      <c r="A171" s="76"/>
      <c r="B171" s="76"/>
      <c r="C171" s="76"/>
      <c r="D171" s="76"/>
      <c r="E171" s="76"/>
      <c r="F171" s="76"/>
    </row>
    <row r="172" spans="1:6" ht="16.5" x14ac:dyDescent="0.3">
      <c r="A172" s="76"/>
      <c r="B172" s="76"/>
      <c r="C172" s="76"/>
      <c r="D172" s="76"/>
      <c r="E172" s="76"/>
      <c r="F172" s="76"/>
    </row>
    <row r="173" spans="1:6" ht="16.5" x14ac:dyDescent="0.3">
      <c r="A173" s="76"/>
      <c r="B173" s="76"/>
      <c r="C173" s="76"/>
      <c r="D173" s="76"/>
      <c r="E173" s="76"/>
      <c r="F173" s="76"/>
    </row>
    <row r="174" spans="1:6" ht="16.5" x14ac:dyDescent="0.3">
      <c r="A174" s="76"/>
      <c r="B174" s="76"/>
      <c r="C174" s="76"/>
      <c r="D174" s="76"/>
      <c r="E174" s="76"/>
      <c r="F174" s="76"/>
    </row>
    <row r="175" spans="1:6" ht="16.5" x14ac:dyDescent="0.3">
      <c r="A175" s="76"/>
      <c r="B175" s="76"/>
      <c r="C175" s="76"/>
      <c r="D175" s="76"/>
      <c r="E175" s="76"/>
      <c r="F175" s="76"/>
    </row>
    <row r="176" spans="1:6" ht="16.5" x14ac:dyDescent="0.3">
      <c r="A176" s="76"/>
      <c r="B176" s="76"/>
      <c r="C176" s="76"/>
      <c r="D176" s="76"/>
      <c r="E176" s="76"/>
      <c r="F176" s="76"/>
    </row>
    <row r="177" spans="1:6" ht="16.5" x14ac:dyDescent="0.3">
      <c r="A177" s="76"/>
      <c r="B177" s="76"/>
      <c r="C177" s="76"/>
      <c r="D177" s="76"/>
      <c r="E177" s="76"/>
      <c r="F177" s="76"/>
    </row>
    <row r="178" spans="1:6" ht="16.5" x14ac:dyDescent="0.3">
      <c r="A178" s="76"/>
      <c r="B178" s="76"/>
      <c r="C178" s="76"/>
      <c r="D178" s="76"/>
      <c r="E178" s="76"/>
      <c r="F178" s="76"/>
    </row>
    <row r="179" spans="1:6" ht="16.5" x14ac:dyDescent="0.3">
      <c r="A179" s="76"/>
      <c r="B179" s="76"/>
      <c r="C179" s="76"/>
      <c r="D179" s="76"/>
      <c r="E179" s="76"/>
      <c r="F179" s="76"/>
    </row>
    <row r="180" spans="1:6" ht="16.5" x14ac:dyDescent="0.3">
      <c r="A180" s="76"/>
      <c r="B180" s="76"/>
      <c r="C180" s="76"/>
      <c r="D180" s="76"/>
      <c r="E180" s="76"/>
      <c r="F180" s="76"/>
    </row>
    <row r="181" spans="1:6" ht="16.5" x14ac:dyDescent="0.3">
      <c r="A181" s="76"/>
      <c r="B181" s="76"/>
      <c r="C181" s="76"/>
      <c r="D181" s="76"/>
      <c r="E181" s="76"/>
      <c r="F181" s="76"/>
    </row>
    <row r="182" spans="1:6" ht="16.5" x14ac:dyDescent="0.3">
      <c r="A182" s="76"/>
      <c r="B182" s="76"/>
      <c r="C182" s="76"/>
      <c r="D182" s="76"/>
      <c r="E182" s="76"/>
      <c r="F182" s="76"/>
    </row>
    <row r="183" spans="1:6" ht="16.5" x14ac:dyDescent="0.3">
      <c r="A183" s="76"/>
      <c r="B183" s="76"/>
      <c r="C183" s="76"/>
      <c r="D183" s="76"/>
      <c r="E183" s="76"/>
      <c r="F183" s="76"/>
    </row>
    <row r="184" spans="1:6" ht="16.5" x14ac:dyDescent="0.3">
      <c r="A184" s="76"/>
      <c r="B184" s="76"/>
      <c r="C184" s="76"/>
      <c r="D184" s="76"/>
      <c r="E184" s="76"/>
      <c r="F184" s="76"/>
    </row>
    <row r="185" spans="1:6" ht="16.5" x14ac:dyDescent="0.3">
      <c r="A185" s="76"/>
      <c r="B185" s="76"/>
      <c r="C185" s="76"/>
      <c r="D185" s="76"/>
      <c r="E185" s="76"/>
      <c r="F185" s="76"/>
    </row>
    <row r="186" spans="1:6" ht="16.5" x14ac:dyDescent="0.3">
      <c r="A186" s="76"/>
      <c r="B186" s="76"/>
      <c r="C186" s="76"/>
      <c r="D186" s="76"/>
      <c r="E186" s="76"/>
      <c r="F186" s="76"/>
    </row>
    <row r="187" spans="1:6" ht="16.5" x14ac:dyDescent="0.3">
      <c r="A187" s="76"/>
      <c r="B187" s="76"/>
      <c r="C187" s="76"/>
      <c r="D187" s="76"/>
      <c r="E187" s="76"/>
      <c r="F187" s="76"/>
    </row>
    <row r="188" spans="1:6" ht="16.5" x14ac:dyDescent="0.3">
      <c r="A188" s="76"/>
      <c r="B188" s="76"/>
      <c r="C188" s="76"/>
      <c r="D188" s="76"/>
      <c r="E188" s="76"/>
      <c r="F188" s="76"/>
    </row>
    <row r="189" spans="1:6" ht="16.5" x14ac:dyDescent="0.3">
      <c r="A189" s="76"/>
      <c r="B189" s="76"/>
      <c r="C189" s="76"/>
      <c r="D189" s="76"/>
      <c r="E189" s="76"/>
      <c r="F189" s="76"/>
    </row>
    <row r="190" spans="1:6" ht="16.5" x14ac:dyDescent="0.3">
      <c r="A190" s="76"/>
      <c r="B190" s="76"/>
      <c r="C190" s="76"/>
      <c r="D190" s="76"/>
      <c r="E190" s="76"/>
      <c r="F190" s="76"/>
    </row>
    <row r="191" spans="1:6" ht="16.5" x14ac:dyDescent="0.3">
      <c r="A191" s="76"/>
      <c r="B191" s="76"/>
      <c r="C191" s="76"/>
      <c r="D191" s="76"/>
      <c r="E191" s="76"/>
      <c r="F191" s="76"/>
    </row>
    <row r="192" spans="1:6" ht="16.5" x14ac:dyDescent="0.3">
      <c r="A192" s="76"/>
      <c r="B192" s="76"/>
      <c r="C192" s="76"/>
      <c r="D192" s="76"/>
      <c r="E192" s="76"/>
      <c r="F192" s="76"/>
    </row>
    <row r="193" spans="1:6" ht="16.5" x14ac:dyDescent="0.3">
      <c r="A193" s="76"/>
      <c r="B193" s="76"/>
      <c r="C193" s="76"/>
      <c r="D193" s="76"/>
      <c r="E193" s="76"/>
      <c r="F193" s="76"/>
    </row>
    <row r="194" spans="1:6" ht="16.5" x14ac:dyDescent="0.3">
      <c r="A194" s="76"/>
      <c r="B194" s="76"/>
      <c r="C194" s="76"/>
      <c r="D194" s="76"/>
      <c r="E194" s="76"/>
      <c r="F194" s="76"/>
    </row>
    <row r="195" spans="1:6" ht="16.5" x14ac:dyDescent="0.3">
      <c r="A195" s="76"/>
      <c r="B195" s="76"/>
      <c r="C195" s="76"/>
      <c r="D195" s="76"/>
      <c r="E195" s="76"/>
      <c r="F195" s="76"/>
    </row>
    <row r="196" spans="1:6" ht="16.5" x14ac:dyDescent="0.3">
      <c r="A196" s="76"/>
      <c r="B196" s="76"/>
      <c r="C196" s="76"/>
      <c r="D196" s="76"/>
      <c r="E196" s="76"/>
      <c r="F196" s="76"/>
    </row>
    <row r="197" spans="1:6" ht="16.5" x14ac:dyDescent="0.3">
      <c r="A197" s="76"/>
      <c r="B197" s="76"/>
      <c r="C197" s="76"/>
      <c r="D197" s="76"/>
      <c r="E197" s="76"/>
      <c r="F197" s="76"/>
    </row>
    <row r="198" spans="1:6" ht="16.5" x14ac:dyDescent="0.3">
      <c r="A198" s="76"/>
      <c r="B198" s="76"/>
      <c r="C198" s="76"/>
      <c r="D198" s="76"/>
      <c r="E198" s="76"/>
      <c r="F198" s="76"/>
    </row>
    <row r="199" spans="1:6" ht="16.5" x14ac:dyDescent="0.3">
      <c r="A199" s="76"/>
      <c r="B199" s="76"/>
      <c r="C199" s="76"/>
      <c r="D199" s="76"/>
      <c r="E199" s="76"/>
      <c r="F199" s="76"/>
    </row>
    <row r="200" spans="1:6" ht="16.5" x14ac:dyDescent="0.3">
      <c r="A200" s="76"/>
      <c r="B200" s="76"/>
      <c r="C200" s="76"/>
      <c r="D200" s="76"/>
      <c r="E200" s="76"/>
      <c r="F200" s="76"/>
    </row>
    <row r="201" spans="1:6" ht="16.5" x14ac:dyDescent="0.3">
      <c r="A201" s="76"/>
      <c r="B201" s="76"/>
      <c r="C201" s="76"/>
      <c r="D201" s="76"/>
      <c r="E201" s="76"/>
      <c r="F201" s="76"/>
    </row>
    <row r="202" spans="1:6" ht="16.5" x14ac:dyDescent="0.3">
      <c r="A202" s="76"/>
      <c r="B202" s="76"/>
      <c r="C202" s="76"/>
      <c r="D202" s="76"/>
      <c r="E202" s="76"/>
      <c r="F202" s="76"/>
    </row>
    <row r="203" spans="1:6" ht="16.5" x14ac:dyDescent="0.3">
      <c r="A203" s="76"/>
      <c r="B203" s="76"/>
      <c r="C203" s="76"/>
      <c r="D203" s="76"/>
      <c r="E203" s="76"/>
      <c r="F203" s="76"/>
    </row>
    <row r="204" spans="1:6" ht="16.5" x14ac:dyDescent="0.3">
      <c r="A204" s="76"/>
      <c r="B204" s="76"/>
      <c r="C204" s="76"/>
      <c r="D204" s="76"/>
      <c r="E204" s="76"/>
      <c r="F204" s="76"/>
    </row>
    <row r="205" spans="1:6" ht="16.5" x14ac:dyDescent="0.3">
      <c r="A205" s="76"/>
      <c r="B205" s="76"/>
      <c r="C205" s="76"/>
      <c r="D205" s="76"/>
      <c r="E205" s="76"/>
      <c r="F205" s="76"/>
    </row>
    <row r="206" spans="1:6" ht="16.5" x14ac:dyDescent="0.3">
      <c r="A206" s="76"/>
      <c r="B206" s="76"/>
      <c r="C206" s="76"/>
      <c r="D206" s="76"/>
      <c r="E206" s="76"/>
      <c r="F206" s="76"/>
    </row>
    <row r="207" spans="1:6" ht="16.5" x14ac:dyDescent="0.3">
      <c r="A207" s="76"/>
      <c r="B207" s="76"/>
      <c r="C207" s="76"/>
      <c r="D207" s="76"/>
      <c r="E207" s="76"/>
      <c r="F207" s="76"/>
    </row>
    <row r="208" spans="1:6" ht="16.5" x14ac:dyDescent="0.3">
      <c r="A208" s="76"/>
      <c r="B208" s="76"/>
      <c r="C208" s="76"/>
      <c r="D208" s="76"/>
      <c r="E208" s="76"/>
      <c r="F208" s="76"/>
    </row>
    <row r="209" spans="1:6" ht="16.5" x14ac:dyDescent="0.3">
      <c r="A209" s="76"/>
      <c r="B209" s="76"/>
      <c r="C209" s="76"/>
      <c r="D209" s="76"/>
      <c r="E209" s="76"/>
      <c r="F209" s="76"/>
    </row>
    <row r="210" spans="1:6" ht="16.5" x14ac:dyDescent="0.3">
      <c r="A210" s="76"/>
      <c r="B210" s="76"/>
      <c r="C210" s="76"/>
      <c r="D210" s="76"/>
      <c r="E210" s="76"/>
      <c r="F210" s="76"/>
    </row>
    <row r="211" spans="1:6" ht="16.5" x14ac:dyDescent="0.3">
      <c r="A211" s="76"/>
      <c r="B211" s="76"/>
      <c r="C211" s="76"/>
      <c r="D211" s="76"/>
      <c r="E211" s="76"/>
      <c r="F211" s="76"/>
    </row>
    <row r="212" spans="1:6" ht="16.5" x14ac:dyDescent="0.3">
      <c r="A212" s="76"/>
      <c r="B212" s="76"/>
      <c r="C212" s="76"/>
      <c r="D212" s="76"/>
      <c r="E212" s="76"/>
      <c r="F212" s="76"/>
    </row>
    <row r="213" spans="1:6" ht="16.5" x14ac:dyDescent="0.3">
      <c r="A213" s="76"/>
      <c r="B213" s="76"/>
      <c r="C213" s="76"/>
      <c r="D213" s="76"/>
      <c r="E213" s="76"/>
      <c r="F213" s="76"/>
    </row>
    <row r="214" spans="1:6" ht="16.5" x14ac:dyDescent="0.3">
      <c r="A214" s="76"/>
      <c r="B214" s="76"/>
      <c r="C214" s="76"/>
      <c r="D214" s="76"/>
      <c r="E214" s="76"/>
      <c r="F214" s="76"/>
    </row>
    <row r="215" spans="1:6" ht="16.5" x14ac:dyDescent="0.3">
      <c r="A215" s="76"/>
      <c r="B215" s="76"/>
      <c r="C215" s="76"/>
      <c r="D215" s="76"/>
      <c r="E215" s="76"/>
      <c r="F215" s="76"/>
    </row>
    <row r="216" spans="1:6" ht="16.5" x14ac:dyDescent="0.3">
      <c r="A216" s="76"/>
      <c r="B216" s="76"/>
      <c r="C216" s="76"/>
      <c r="D216" s="76"/>
      <c r="E216" s="76"/>
      <c r="F216" s="76"/>
    </row>
    <row r="217" spans="1:6" ht="16.5" x14ac:dyDescent="0.3">
      <c r="A217" s="76"/>
      <c r="B217" s="76"/>
      <c r="C217" s="76"/>
      <c r="D217" s="76"/>
      <c r="E217" s="76"/>
      <c r="F217" s="76"/>
    </row>
    <row r="218" spans="1:6" ht="16.5" x14ac:dyDescent="0.3">
      <c r="A218" s="76"/>
      <c r="B218" s="76"/>
      <c r="C218" s="76"/>
      <c r="D218" s="76"/>
      <c r="E218" s="76"/>
      <c r="F218" s="76"/>
    </row>
    <row r="219" spans="1:6" ht="16.5" x14ac:dyDescent="0.3">
      <c r="A219" s="76"/>
      <c r="B219" s="76"/>
      <c r="C219" s="76"/>
      <c r="D219" s="76"/>
      <c r="E219" s="76"/>
      <c r="F219" s="76"/>
    </row>
    <row r="220" spans="1:6" ht="16.5" x14ac:dyDescent="0.3">
      <c r="A220" s="76"/>
      <c r="B220" s="76"/>
      <c r="C220" s="76"/>
      <c r="D220" s="76"/>
      <c r="E220" s="76"/>
      <c r="F220" s="76"/>
    </row>
    <row r="221" spans="1:6" ht="16.5" x14ac:dyDescent="0.3">
      <c r="A221" s="76"/>
      <c r="B221" s="76"/>
      <c r="C221" s="76"/>
      <c r="D221" s="76"/>
      <c r="E221" s="76"/>
      <c r="F221" s="76"/>
    </row>
    <row r="222" spans="1:6" ht="16.5" x14ac:dyDescent="0.3">
      <c r="A222" s="76"/>
      <c r="B222" s="76"/>
      <c r="C222" s="76"/>
      <c r="D222" s="76"/>
      <c r="E222" s="76"/>
      <c r="F222" s="76"/>
    </row>
    <row r="223" spans="1:6" ht="16.5" x14ac:dyDescent="0.3">
      <c r="A223" s="76"/>
      <c r="B223" s="76"/>
      <c r="C223" s="76"/>
      <c r="D223" s="76"/>
      <c r="E223" s="76"/>
      <c r="F223" s="76"/>
    </row>
    <row r="224" spans="1:6" ht="16.5" x14ac:dyDescent="0.3">
      <c r="A224" s="76"/>
      <c r="B224" s="76"/>
      <c r="C224" s="76"/>
      <c r="D224" s="76"/>
      <c r="E224" s="76"/>
      <c r="F224" s="76"/>
    </row>
    <row r="225" spans="1:6" ht="16.5" x14ac:dyDescent="0.3">
      <c r="A225" s="76"/>
      <c r="B225" s="76"/>
      <c r="C225" s="76"/>
      <c r="D225" s="76"/>
      <c r="E225" s="76"/>
      <c r="F225" s="76"/>
    </row>
    <row r="226" spans="1:6" ht="16.5" x14ac:dyDescent="0.3">
      <c r="A226" s="76"/>
      <c r="B226" s="76"/>
      <c r="C226" s="76"/>
      <c r="D226" s="76"/>
      <c r="E226" s="76"/>
      <c r="F226" s="76"/>
    </row>
    <row r="227" spans="1:6" ht="16.5" x14ac:dyDescent="0.3">
      <c r="A227" s="76"/>
      <c r="B227" s="76"/>
      <c r="C227" s="76"/>
      <c r="D227" s="76"/>
      <c r="E227" s="76"/>
      <c r="F227" s="76"/>
    </row>
    <row r="228" spans="1:6" ht="16.5" x14ac:dyDescent="0.3">
      <c r="A228" s="76"/>
      <c r="B228" s="76"/>
      <c r="C228" s="76"/>
      <c r="D228" s="76"/>
      <c r="E228" s="76"/>
      <c r="F228" s="76"/>
    </row>
    <row r="229" spans="1:6" ht="16.5" x14ac:dyDescent="0.3">
      <c r="A229" s="76"/>
      <c r="B229" s="76"/>
      <c r="C229" s="76"/>
      <c r="D229" s="76"/>
      <c r="E229" s="76"/>
      <c r="F229" s="76"/>
    </row>
    <row r="230" spans="1:6" ht="16.5" x14ac:dyDescent="0.3">
      <c r="A230" s="76"/>
      <c r="B230" s="76"/>
      <c r="C230" s="76"/>
      <c r="D230" s="76"/>
      <c r="E230" s="76"/>
      <c r="F230" s="76"/>
    </row>
    <row r="231" spans="1:6" ht="16.5" x14ac:dyDescent="0.3">
      <c r="A231" s="76"/>
      <c r="B231" s="76"/>
      <c r="C231" s="76"/>
      <c r="D231" s="76"/>
      <c r="E231" s="76"/>
      <c r="F231" s="76"/>
    </row>
    <row r="232" spans="1:6" ht="16.5" x14ac:dyDescent="0.3">
      <c r="A232" s="76"/>
      <c r="B232" s="76"/>
      <c r="C232" s="76"/>
      <c r="D232" s="76"/>
      <c r="E232" s="76"/>
      <c r="F232" s="76"/>
    </row>
    <row r="233" spans="1:6" ht="16.5" x14ac:dyDescent="0.3">
      <c r="A233" s="76"/>
      <c r="B233" s="76"/>
      <c r="C233" s="76"/>
      <c r="D233" s="76"/>
      <c r="E233" s="76"/>
      <c r="F233" s="76"/>
    </row>
    <row r="234" spans="1:6" ht="16.5" x14ac:dyDescent="0.3">
      <c r="A234" s="76"/>
      <c r="B234" s="76"/>
      <c r="C234" s="76"/>
      <c r="D234" s="76"/>
      <c r="E234" s="76"/>
      <c r="F234" s="76"/>
    </row>
    <row r="235" spans="1:6" ht="16.5" x14ac:dyDescent="0.3">
      <c r="A235" s="76"/>
      <c r="B235" s="76"/>
      <c r="C235" s="76"/>
      <c r="D235" s="76"/>
      <c r="E235" s="76"/>
      <c r="F235" s="76"/>
    </row>
    <row r="236" spans="1:6" ht="16.5" x14ac:dyDescent="0.3">
      <c r="A236" s="76"/>
      <c r="B236" s="76"/>
      <c r="C236" s="76"/>
      <c r="D236" s="76"/>
      <c r="E236" s="76"/>
      <c r="F236" s="76"/>
    </row>
    <row r="237" spans="1:6" ht="16.5" x14ac:dyDescent="0.3">
      <c r="A237" s="76"/>
      <c r="B237" s="76"/>
      <c r="C237" s="76"/>
      <c r="D237" s="76"/>
      <c r="E237" s="76"/>
      <c r="F237" s="76"/>
    </row>
    <row r="238" spans="1:6" ht="16.5" x14ac:dyDescent="0.3">
      <c r="A238" s="76"/>
      <c r="B238" s="76"/>
      <c r="C238" s="76"/>
      <c r="D238" s="76"/>
      <c r="E238" s="76"/>
      <c r="F238" s="76"/>
    </row>
    <row r="239" spans="1:6" ht="16.5" x14ac:dyDescent="0.3">
      <c r="A239" s="76"/>
      <c r="B239" s="76"/>
      <c r="C239" s="76"/>
      <c r="D239" s="76"/>
      <c r="E239" s="76"/>
      <c r="F239" s="76"/>
    </row>
    <row r="240" spans="1:6" ht="16.5" x14ac:dyDescent="0.3">
      <c r="A240" s="76"/>
      <c r="B240" s="76"/>
      <c r="C240" s="76"/>
      <c r="D240" s="76"/>
      <c r="E240" s="76"/>
      <c r="F240" s="76"/>
    </row>
    <row r="241" spans="1:6" ht="16.5" x14ac:dyDescent="0.3">
      <c r="A241" s="76"/>
      <c r="B241" s="76"/>
      <c r="C241" s="76"/>
      <c r="D241" s="76"/>
      <c r="E241" s="76"/>
      <c r="F241" s="76"/>
    </row>
    <row r="242" spans="1:6" ht="16.5" x14ac:dyDescent="0.3">
      <c r="A242" s="76"/>
      <c r="B242" s="76"/>
      <c r="C242" s="76"/>
      <c r="D242" s="76"/>
      <c r="E242" s="76"/>
      <c r="F242" s="76"/>
    </row>
    <row r="243" spans="1:6" ht="16.5" x14ac:dyDescent="0.3">
      <c r="A243" s="76"/>
      <c r="B243" s="76"/>
      <c r="C243" s="76"/>
      <c r="D243" s="76"/>
      <c r="E243" s="76"/>
      <c r="F243" s="76"/>
    </row>
    <row r="244" spans="1:6" ht="16.5" x14ac:dyDescent="0.3">
      <c r="A244" s="76"/>
      <c r="B244" s="76"/>
      <c r="C244" s="76"/>
      <c r="D244" s="76"/>
      <c r="E244" s="76"/>
      <c r="F244" s="76"/>
    </row>
    <row r="245" spans="1:6" ht="16.5" x14ac:dyDescent="0.3">
      <c r="A245" s="76"/>
      <c r="B245" s="76"/>
      <c r="C245" s="76"/>
      <c r="D245" s="76"/>
      <c r="E245" s="76"/>
      <c r="F245" s="76"/>
    </row>
    <row r="246" spans="1:6" ht="16.5" x14ac:dyDescent="0.3">
      <c r="A246" s="76"/>
      <c r="B246" s="76"/>
      <c r="C246" s="76"/>
      <c r="D246" s="76"/>
      <c r="E246" s="76"/>
      <c r="F246" s="76"/>
    </row>
    <row r="247" spans="1:6" ht="16.5" x14ac:dyDescent="0.3">
      <c r="A247" s="76"/>
      <c r="B247" s="76"/>
      <c r="C247" s="76"/>
      <c r="D247" s="76"/>
      <c r="E247" s="76"/>
      <c r="F247" s="76"/>
    </row>
    <row r="248" spans="1:6" ht="16.5" x14ac:dyDescent="0.3">
      <c r="A248" s="76"/>
      <c r="B248" s="76"/>
      <c r="C248" s="76"/>
      <c r="D248" s="76"/>
      <c r="E248" s="76"/>
      <c r="F248" s="76"/>
    </row>
    <row r="249" spans="1:6" ht="16.5" x14ac:dyDescent="0.3">
      <c r="A249" s="76"/>
      <c r="B249" s="76"/>
      <c r="C249" s="76"/>
      <c r="D249" s="76"/>
      <c r="E249" s="76"/>
      <c r="F249" s="76"/>
    </row>
    <row r="250" spans="1:6" ht="16.5" x14ac:dyDescent="0.3">
      <c r="A250" s="76"/>
      <c r="B250" s="76"/>
      <c r="C250" s="76"/>
      <c r="D250" s="76"/>
      <c r="E250" s="76"/>
      <c r="F250" s="76"/>
    </row>
    <row r="251" spans="1:6" ht="16.5" x14ac:dyDescent="0.3">
      <c r="A251" s="76"/>
      <c r="B251" s="76"/>
      <c r="C251" s="76"/>
      <c r="D251" s="76"/>
      <c r="E251" s="76"/>
      <c r="F251" s="76"/>
    </row>
    <row r="252" spans="1:6" ht="16.5" x14ac:dyDescent="0.3">
      <c r="A252" s="76"/>
      <c r="B252" s="76"/>
      <c r="C252" s="76"/>
      <c r="D252" s="76"/>
      <c r="E252" s="76"/>
      <c r="F252" s="76"/>
    </row>
    <row r="253" spans="1:6" ht="16.5" x14ac:dyDescent="0.3">
      <c r="A253" s="76"/>
      <c r="B253" s="76"/>
      <c r="C253" s="76"/>
      <c r="D253" s="76"/>
      <c r="E253" s="76"/>
      <c r="F253" s="76"/>
    </row>
    <row r="254" spans="1:6" ht="16.5" x14ac:dyDescent="0.3">
      <c r="A254" s="76"/>
      <c r="B254" s="76"/>
      <c r="C254" s="76"/>
      <c r="D254" s="76"/>
      <c r="E254" s="76"/>
      <c r="F254" s="76"/>
    </row>
    <row r="255" spans="1:6" ht="16.5" x14ac:dyDescent="0.3">
      <c r="A255" s="76"/>
      <c r="B255" s="76"/>
      <c r="C255" s="76"/>
      <c r="D255" s="76"/>
      <c r="E255" s="76"/>
      <c r="F255" s="76"/>
    </row>
    <row r="256" spans="1:6" ht="16.5" x14ac:dyDescent="0.3">
      <c r="A256" s="76"/>
      <c r="B256" s="76"/>
      <c r="C256" s="76"/>
      <c r="D256" s="76"/>
      <c r="E256" s="76"/>
      <c r="F256" s="76"/>
    </row>
    <row r="257" spans="1:6" ht="16.5" x14ac:dyDescent="0.3">
      <c r="A257" s="76"/>
      <c r="B257" s="76"/>
      <c r="C257" s="76"/>
      <c r="D257" s="76"/>
      <c r="E257" s="76"/>
      <c r="F257" s="76"/>
    </row>
    <row r="258" spans="1:6" ht="16.5" x14ac:dyDescent="0.3">
      <c r="A258" s="76"/>
      <c r="B258" s="76"/>
      <c r="C258" s="76"/>
      <c r="D258" s="76"/>
      <c r="E258" s="76"/>
      <c r="F258" s="76"/>
    </row>
    <row r="259" spans="1:6" ht="16.5" x14ac:dyDescent="0.3">
      <c r="A259" s="76"/>
      <c r="B259" s="76"/>
      <c r="C259" s="76"/>
      <c r="D259" s="76"/>
      <c r="E259" s="76"/>
      <c r="F259" s="76"/>
    </row>
    <row r="260" spans="1:6" ht="16.5" x14ac:dyDescent="0.3">
      <c r="A260" s="76"/>
      <c r="B260" s="76"/>
      <c r="C260" s="76"/>
      <c r="D260" s="76"/>
      <c r="E260" s="76"/>
      <c r="F260" s="76"/>
    </row>
    <row r="261" spans="1:6" ht="16.5" x14ac:dyDescent="0.3">
      <c r="A261" s="76"/>
      <c r="B261" s="76"/>
      <c r="C261" s="76"/>
      <c r="D261" s="76"/>
      <c r="E261" s="76"/>
      <c r="F261" s="76"/>
    </row>
    <row r="262" spans="1:6" ht="16.5" x14ac:dyDescent="0.3">
      <c r="A262" s="76"/>
      <c r="B262" s="76"/>
      <c r="C262" s="76"/>
      <c r="D262" s="76"/>
      <c r="E262" s="76"/>
      <c r="F262" s="76"/>
    </row>
    <row r="263" spans="1:6" ht="16.5" x14ac:dyDescent="0.3">
      <c r="A263" s="76"/>
      <c r="B263" s="76"/>
      <c r="C263" s="76"/>
      <c r="D263" s="76"/>
      <c r="E263" s="76"/>
      <c r="F263" s="76"/>
    </row>
    <row r="264" spans="1:6" ht="16.5" x14ac:dyDescent="0.3">
      <c r="A264" s="76"/>
      <c r="B264" s="76"/>
      <c r="C264" s="76"/>
      <c r="D264" s="76"/>
      <c r="E264" s="76"/>
      <c r="F264" s="76"/>
    </row>
    <row r="265" spans="1:6" ht="16.5" x14ac:dyDescent="0.3">
      <c r="A265" s="76"/>
      <c r="B265" s="76"/>
      <c r="C265" s="76"/>
      <c r="D265" s="76"/>
      <c r="E265" s="76"/>
      <c r="F265" s="76"/>
    </row>
  </sheetData>
  <sheetProtection algorithmName="SHA-512" hashValue="gF2WrnLhlLGgyEIxCQihZRaw850IQHckLnmCFbWgRIZFvaCP2fbNh7SFx/E0FdGjUIMU3hHpbU8bQRCulw+efA==" saltValue="yV0/P/1onLDJg8sDlPi+9g==" spinCount="100000" sheet="1" objects="1" scenarios="1"/>
  <mergeCells count="5">
    <mergeCell ref="C8:E8"/>
    <mergeCell ref="C9:E9"/>
    <mergeCell ref="A3:J3"/>
    <mergeCell ref="A4:J4"/>
    <mergeCell ref="A5:J5"/>
  </mergeCells>
  <printOptions horizontalCentered="1"/>
  <pageMargins left="0.45" right="0.45" top="0.5" bottom="0.5" header="0.3" footer="0.3"/>
  <pageSetup scale="8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Budget Instructions</vt:lpstr>
      <vt:lpstr>B-1 Funded Program Budget</vt:lpstr>
      <vt:lpstr>B-3 Rate Sheet</vt:lpstr>
      <vt:lpstr>Admin Expense Detail</vt:lpstr>
      <vt:lpstr>'Admin Expense Detail'!Print_Area</vt:lpstr>
      <vt:lpstr>'B-1 Funded Program Budget'!Print_Area</vt:lpstr>
      <vt:lpstr>'B-3 Rate Sheet'!Print_Area</vt:lpstr>
      <vt:lpstr>'B-1 Funded 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2022-06-23T23:32:01Z</dcterms:modified>
</cp:coreProperties>
</file>