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9200" windowHeight="8220" tabRatio="679" firstSheet="2" activeTab="2"/>
  </bookViews>
  <sheets>
    <sheet name="Allocation Worksheet" sheetId="5" state="hidden" r:id="rId1"/>
    <sheet name="Cost Estimation Worksheet" sheetId="4" state="hidden" r:id="rId2"/>
    <sheet name="Budget Instructions" sheetId="8" r:id="rId3"/>
    <sheet name="Funded Program Budget" sheetId="1" r:id="rId4"/>
    <sheet name="B-2 Composite Agency Budget " sheetId="2" state="hidden" r:id="rId5"/>
    <sheet name="B-3 Rate Sheet" sheetId="3" state="hidden" r:id="rId6"/>
    <sheet name="Admin Expense Detail " sheetId="6" r:id="rId7"/>
    <sheet name="Admin Expense Detail Non-MC" sheetId="7" state="hidden" r:id="rId8"/>
  </sheets>
  <definedNames>
    <definedName name="_xlnm.Print_Area" localSheetId="6">'Admin Expense Detail '!$A$1:$H$49</definedName>
    <definedName name="_xlnm.Print_Area" localSheetId="2">'Budget Instructions'!$A$1:$A$78</definedName>
    <definedName name="_xlnm.Print_Area" localSheetId="3">'Funded Program Budget'!$B$1:$E$57</definedName>
  </definedNames>
  <calcPr calcId="152511"/>
</workbook>
</file>

<file path=xl/calcChain.xml><?xml version="1.0" encoding="utf-8"?>
<calcChain xmlns="http://schemas.openxmlformats.org/spreadsheetml/2006/main">
  <c r="E47" i="1" l="1"/>
  <c r="C9" i="6" l="1"/>
  <c r="E55" i="1"/>
  <c r="E17" i="1" l="1"/>
  <c r="E18" i="1" s="1"/>
  <c r="E24" i="1" s="1"/>
  <c r="C21" i="1"/>
  <c r="C22" i="1"/>
  <c r="C23" i="1"/>
  <c r="C20" i="1"/>
  <c r="C11" i="1"/>
  <c r="C12" i="1"/>
  <c r="C13" i="1"/>
  <c r="C14" i="1"/>
  <c r="C15" i="1"/>
  <c r="C16" i="1"/>
  <c r="C10" i="1"/>
  <c r="H49" i="6" l="1"/>
  <c r="E49" i="1" s="1"/>
  <c r="E57" i="1" s="1"/>
  <c r="C17" i="1" l="1"/>
  <c r="D17" i="1"/>
  <c r="D24" i="1" s="1"/>
  <c r="C9" i="7" l="1"/>
  <c r="H49" i="7" l="1"/>
  <c r="G7" i="4" l="1"/>
  <c r="I7" i="4" s="1"/>
  <c r="B131" i="4"/>
  <c r="B130" i="4"/>
  <c r="B129" i="4"/>
  <c r="B128" i="4"/>
  <c r="B132" i="4" s="1"/>
  <c r="B127" i="4" s="1"/>
  <c r="Y82" i="4"/>
  <c r="B1" i="4" l="1"/>
  <c r="Y38" i="4"/>
  <c r="G82" i="4" l="1"/>
  <c r="G81" i="4"/>
  <c r="G80" i="4"/>
  <c r="G79" i="4"/>
  <c r="G78" i="4"/>
  <c r="G77" i="4"/>
  <c r="G76" i="4"/>
  <c r="G75" i="4"/>
  <c r="G74" i="4"/>
  <c r="G73" i="4"/>
  <c r="G72" i="4"/>
  <c r="G71" i="4"/>
  <c r="G70" i="4"/>
  <c r="G69" i="4"/>
  <c r="G68" i="4"/>
  <c r="G67" i="4"/>
  <c r="G66" i="4"/>
  <c r="G65" i="4"/>
  <c r="G64" i="4"/>
  <c r="G63" i="4"/>
  <c r="G62" i="4"/>
  <c r="G61" i="4"/>
  <c r="G59" i="4"/>
  <c r="G58" i="4"/>
  <c r="G57" i="4"/>
  <c r="G56" i="4"/>
  <c r="G55" i="4"/>
  <c r="G54" i="4"/>
  <c r="G53" i="4"/>
  <c r="G52" i="4"/>
  <c r="G51" i="4"/>
  <c r="G50" i="4"/>
  <c r="G49" i="4"/>
  <c r="G48" i="4"/>
  <c r="G47" i="4"/>
  <c r="G46" i="4"/>
  <c r="G45" i="4"/>
  <c r="G44" i="4"/>
  <c r="G43" i="4"/>
  <c r="G42" i="4"/>
  <c r="G41" i="4"/>
  <c r="G40" i="4"/>
  <c r="G38" i="4"/>
  <c r="I38" i="4" s="1"/>
  <c r="G37" i="4"/>
  <c r="G36" i="4"/>
  <c r="G35" i="4"/>
  <c r="G34" i="4"/>
  <c r="G33" i="4"/>
  <c r="G32" i="4"/>
  <c r="G31" i="4"/>
  <c r="G30" i="4"/>
  <c r="G29" i="4"/>
  <c r="G28" i="4"/>
  <c r="G26" i="4"/>
  <c r="G25" i="4"/>
  <c r="G24" i="4"/>
  <c r="G23" i="4"/>
  <c r="G22" i="4"/>
  <c r="G21" i="4"/>
  <c r="G19" i="4"/>
  <c r="G18" i="4"/>
  <c r="G17" i="4"/>
  <c r="G16" i="4"/>
  <c r="G15" i="4"/>
  <c r="G14" i="4"/>
  <c r="G13" i="4"/>
  <c r="G8" i="4"/>
  <c r="G9" i="4"/>
  <c r="G10" i="4"/>
  <c r="G11" i="4"/>
  <c r="C38" i="5" l="1"/>
  <c r="C40" i="5" s="1"/>
  <c r="F113" i="4" l="1"/>
  <c r="A119" i="4"/>
  <c r="A95" i="4"/>
  <c r="A96" i="4"/>
  <c r="A97" i="4"/>
  <c r="A98" i="4"/>
  <c r="A99" i="4"/>
  <c r="A100" i="4"/>
  <c r="A101" i="4"/>
  <c r="A102" i="4"/>
  <c r="A103" i="4"/>
  <c r="A104" i="4"/>
  <c r="A105" i="4"/>
  <c r="A106" i="4"/>
  <c r="A107" i="4"/>
  <c r="A108" i="4"/>
  <c r="A109" i="4"/>
  <c r="A110" i="4"/>
  <c r="A111" i="4"/>
  <c r="A112" i="4"/>
  <c r="A113" i="4"/>
  <c r="A114" i="4"/>
  <c r="A115" i="4"/>
  <c r="A116" i="4"/>
  <c r="A117" i="4"/>
  <c r="A118" i="4"/>
  <c r="A85" i="4"/>
  <c r="A86" i="4"/>
  <c r="A87" i="4"/>
  <c r="A88" i="4"/>
  <c r="A89" i="4"/>
  <c r="A90" i="4"/>
  <c r="A91" i="4"/>
  <c r="A92" i="4"/>
  <c r="I51" i="4" l="1"/>
  <c r="Y51" i="4"/>
  <c r="I52" i="4"/>
  <c r="Y52" i="4"/>
  <c r="I53" i="4"/>
  <c r="Y53" i="4"/>
  <c r="I54" i="4"/>
  <c r="Y54" i="4"/>
  <c r="I55" i="4"/>
  <c r="Y55" i="4"/>
  <c r="I56" i="4"/>
  <c r="Y56" i="4"/>
  <c r="Y7" i="4"/>
  <c r="D83" i="4"/>
  <c r="D82" i="4"/>
  <c r="D81" i="4"/>
  <c r="D80" i="4"/>
  <c r="D79" i="4"/>
  <c r="D78" i="4"/>
  <c r="D77" i="4"/>
  <c r="D76" i="4"/>
  <c r="D75" i="4"/>
  <c r="D74" i="4"/>
  <c r="D73" i="4"/>
  <c r="D72" i="4"/>
  <c r="D71" i="4"/>
  <c r="D70" i="4"/>
  <c r="D69" i="4"/>
  <c r="D68" i="4"/>
  <c r="D67" i="4"/>
  <c r="D66" i="4"/>
  <c r="D65" i="4"/>
  <c r="D64" i="4"/>
  <c r="D63" i="4"/>
  <c r="D62" i="4"/>
  <c r="D61" i="4"/>
  <c r="D59" i="4"/>
  <c r="D58" i="4"/>
  <c r="D57" i="4"/>
  <c r="D56" i="4"/>
  <c r="D55" i="4"/>
  <c r="D54" i="4"/>
  <c r="D53" i="4"/>
  <c r="D52" i="4"/>
  <c r="D51" i="4"/>
  <c r="D50" i="4"/>
  <c r="D49" i="4"/>
  <c r="D48" i="4"/>
  <c r="D47" i="4"/>
  <c r="D46" i="4"/>
  <c r="D45" i="4"/>
  <c r="D44" i="4"/>
  <c r="D43" i="4"/>
  <c r="D42" i="4"/>
  <c r="D41" i="4"/>
  <c r="D40" i="4"/>
  <c r="D38" i="4"/>
  <c r="D37" i="4"/>
  <c r="D36" i="4"/>
  <c r="D35" i="4"/>
  <c r="D34" i="4"/>
  <c r="D33" i="4"/>
  <c r="D32" i="4"/>
  <c r="D31" i="4"/>
  <c r="D30" i="4"/>
  <c r="D29" i="4"/>
  <c r="D28" i="4"/>
  <c r="D26" i="4"/>
  <c r="D25" i="4"/>
  <c r="D24" i="4"/>
  <c r="D23" i="4"/>
  <c r="D22" i="4"/>
  <c r="D21" i="4"/>
  <c r="D19" i="4"/>
  <c r="D18" i="4"/>
  <c r="D17" i="4"/>
  <c r="D16" i="4"/>
  <c r="D15" i="4"/>
  <c r="D14" i="4"/>
  <c r="D13" i="4"/>
  <c r="D8" i="4"/>
  <c r="D9" i="4"/>
  <c r="D10" i="4"/>
  <c r="D11" i="4"/>
  <c r="D7" i="4"/>
  <c r="Y74" i="4"/>
  <c r="Y75" i="4"/>
  <c r="Y76" i="4"/>
  <c r="Y77" i="4"/>
  <c r="Y78" i="4"/>
  <c r="Y79" i="4"/>
  <c r="Y80" i="4"/>
  <c r="Y81" i="4"/>
  <c r="I62" i="4"/>
  <c r="I63" i="4"/>
  <c r="I64" i="4"/>
  <c r="I65" i="4"/>
  <c r="I66" i="4"/>
  <c r="I67" i="4"/>
  <c r="I68" i="4"/>
  <c r="I69" i="4"/>
  <c r="I70" i="4"/>
  <c r="I71" i="4"/>
  <c r="I72" i="4"/>
  <c r="I73" i="4"/>
  <c r="I74" i="4"/>
  <c r="I75" i="4"/>
  <c r="I76" i="4"/>
  <c r="I77" i="4"/>
  <c r="I78" i="4"/>
  <c r="I79" i="4"/>
  <c r="I80" i="4"/>
  <c r="I81" i="4"/>
  <c r="A74" i="4"/>
  <c r="A75" i="4"/>
  <c r="A76" i="4"/>
  <c r="A77" i="4"/>
  <c r="A78" i="4"/>
  <c r="A79" i="4"/>
  <c r="A80" i="4"/>
  <c r="A81" i="4"/>
  <c r="A82" i="4"/>
  <c r="A62" i="4"/>
  <c r="A63" i="4"/>
  <c r="A64" i="4"/>
  <c r="A65" i="4"/>
  <c r="A66" i="4"/>
  <c r="A67" i="4"/>
  <c r="A68" i="4"/>
  <c r="A69" i="4"/>
  <c r="A70" i="4"/>
  <c r="A71" i="4"/>
  <c r="A72" i="4"/>
  <c r="A73" i="4"/>
  <c r="A61" i="4"/>
  <c r="A20" i="4"/>
  <c r="A12" i="4"/>
  <c r="A6" i="4"/>
  <c r="A8" i="4"/>
  <c r="A9" i="4"/>
  <c r="A10" i="4"/>
  <c r="A11" i="4"/>
  <c r="A7" i="4"/>
  <c r="A14" i="4"/>
  <c r="A15" i="4"/>
  <c r="A16" i="4"/>
  <c r="A17" i="4"/>
  <c r="A18" i="4"/>
  <c r="A19" i="4"/>
  <c r="A13" i="4"/>
  <c r="A22" i="4"/>
  <c r="A23" i="4"/>
  <c r="A21" i="4"/>
  <c r="A27" i="4"/>
  <c r="A25" i="4"/>
  <c r="A26" i="4"/>
  <c r="A24" i="4"/>
  <c r="A29" i="4"/>
  <c r="A30" i="4"/>
  <c r="A31" i="4"/>
  <c r="A32" i="4"/>
  <c r="A33" i="4"/>
  <c r="A34" i="4"/>
  <c r="A35" i="4"/>
  <c r="A36" i="4"/>
  <c r="A37" i="4"/>
  <c r="A38" i="4"/>
  <c r="A28" i="4"/>
  <c r="A50" i="4"/>
  <c r="A41" i="4"/>
  <c r="A42" i="4"/>
  <c r="A43" i="4"/>
  <c r="A44" i="4"/>
  <c r="A45" i="4"/>
  <c r="A46" i="4"/>
  <c r="A47" i="4"/>
  <c r="A48" i="4"/>
  <c r="A49" i="4"/>
  <c r="A51" i="4"/>
  <c r="A52" i="4"/>
  <c r="A53" i="4"/>
  <c r="A54" i="4"/>
  <c r="A55" i="4"/>
  <c r="A56" i="4"/>
  <c r="A57" i="4"/>
  <c r="A58" i="4"/>
  <c r="A59" i="4"/>
  <c r="A40" i="4"/>
  <c r="Y16" i="4"/>
  <c r="I8" i="4"/>
  <c r="Y8" i="4"/>
  <c r="I9" i="4"/>
  <c r="Y9" i="4"/>
  <c r="I10" i="4"/>
  <c r="Y10" i="4"/>
  <c r="I11" i="4"/>
  <c r="Y11" i="4"/>
  <c r="I13" i="4"/>
  <c r="Y13" i="4"/>
  <c r="I14" i="4"/>
  <c r="Y14" i="4"/>
  <c r="I15" i="4"/>
  <c r="Y15" i="4"/>
  <c r="I16" i="4"/>
  <c r="I17" i="4"/>
  <c r="Y17" i="4"/>
  <c r="I18" i="4"/>
  <c r="Y18" i="4"/>
  <c r="I19" i="4"/>
  <c r="Y19" i="4"/>
  <c r="I21" i="4"/>
  <c r="Y21" i="4"/>
  <c r="I22" i="4"/>
  <c r="Y22" i="4"/>
  <c r="I23" i="4"/>
  <c r="Y23" i="4"/>
  <c r="I24" i="4"/>
  <c r="Y24" i="4"/>
  <c r="I25" i="4"/>
  <c r="Y25" i="4"/>
  <c r="I26" i="4"/>
  <c r="Y26" i="4"/>
  <c r="I28" i="4"/>
  <c r="Y28" i="4"/>
  <c r="I29" i="4"/>
  <c r="Y29" i="4"/>
  <c r="I30" i="4"/>
  <c r="Y30" i="4"/>
  <c r="I31" i="4"/>
  <c r="Y31" i="4"/>
  <c r="I32" i="4"/>
  <c r="Y32" i="4"/>
  <c r="I33" i="4"/>
  <c r="Y33" i="4"/>
  <c r="I34" i="4"/>
  <c r="Y34" i="4"/>
  <c r="I35" i="4"/>
  <c r="Y35" i="4"/>
  <c r="I36" i="4"/>
  <c r="Y36" i="4"/>
  <c r="I37" i="4"/>
  <c r="Y37" i="4"/>
  <c r="I40" i="4"/>
  <c r="Y40" i="4"/>
  <c r="I41" i="4"/>
  <c r="Y41" i="4"/>
  <c r="I42" i="4"/>
  <c r="Y42" i="4"/>
  <c r="I43" i="4"/>
  <c r="Y43" i="4"/>
  <c r="I44" i="4"/>
  <c r="Y44" i="4"/>
  <c r="I45" i="4"/>
  <c r="Y45" i="4"/>
  <c r="I46" i="4"/>
  <c r="Y46" i="4"/>
  <c r="I47" i="4"/>
  <c r="Y47" i="4"/>
  <c r="I48" i="4"/>
  <c r="Y48" i="4"/>
  <c r="I49" i="4"/>
  <c r="Y49" i="4"/>
  <c r="I50" i="4"/>
  <c r="Y50" i="4"/>
  <c r="I57" i="4"/>
  <c r="Y57" i="4"/>
  <c r="I58" i="4"/>
  <c r="Y58" i="4"/>
  <c r="I59" i="4"/>
  <c r="Y59" i="4"/>
  <c r="I61" i="4"/>
  <c r="Y61" i="4"/>
  <c r="Y62" i="4"/>
  <c r="Y63" i="4"/>
  <c r="Y64" i="4"/>
  <c r="Y65" i="4"/>
  <c r="Y66" i="4"/>
  <c r="Y67" i="4"/>
  <c r="Y68" i="4"/>
  <c r="Y69" i="4"/>
  <c r="Y70" i="4"/>
  <c r="Y71" i="4"/>
  <c r="Y72" i="4"/>
  <c r="Y73" i="4"/>
  <c r="I82" i="4"/>
  <c r="K83" i="4"/>
  <c r="L83" i="4"/>
  <c r="M83" i="4"/>
  <c r="N83" i="4"/>
  <c r="O83" i="4"/>
  <c r="P83" i="4"/>
  <c r="Q83" i="4"/>
  <c r="R83" i="4"/>
  <c r="S83" i="4"/>
  <c r="T83" i="4"/>
  <c r="U83" i="4"/>
  <c r="V83" i="4"/>
  <c r="W83" i="4"/>
  <c r="X83" i="4"/>
  <c r="Z83" i="4"/>
  <c r="AA83" i="4"/>
  <c r="AB83" i="4"/>
  <c r="AC83" i="4"/>
  <c r="AD83" i="4"/>
  <c r="AE83" i="4"/>
  <c r="AF83" i="4"/>
  <c r="AG83" i="4"/>
  <c r="AH83" i="4"/>
  <c r="AI83" i="4"/>
  <c r="AJ83" i="4"/>
  <c r="AK83" i="4"/>
  <c r="AL83" i="4"/>
  <c r="Y83" i="4" l="1"/>
  <c r="E83" i="4"/>
  <c r="F29" i="5" l="1"/>
  <c r="F119" i="4" l="1"/>
  <c r="F118" i="4"/>
  <c r="F117" i="4"/>
  <c r="F116" i="4"/>
  <c r="F115" i="4"/>
  <c r="F114" i="4"/>
  <c r="F112" i="4"/>
  <c r="F111" i="4"/>
  <c r="F109" i="4"/>
  <c r="F108" i="4"/>
  <c r="F106" i="4"/>
  <c r="F105" i="4"/>
  <c r="F103" i="4"/>
  <c r="F102" i="4"/>
  <c r="F101" i="4"/>
  <c r="F100" i="4"/>
  <c r="F99" i="4"/>
  <c r="F98" i="4"/>
  <c r="F97" i="4"/>
  <c r="F96" i="4"/>
  <c r="F95" i="4"/>
  <c r="F86" i="4"/>
  <c r="F87" i="4"/>
  <c r="F88" i="4"/>
  <c r="F89" i="4"/>
  <c r="F90" i="4"/>
  <c r="F91" i="4"/>
  <c r="F92" i="4"/>
  <c r="F85" i="4"/>
  <c r="F120" i="4" l="1"/>
  <c r="F121" i="4" l="1"/>
  <c r="F122" i="4" s="1"/>
  <c r="F123" i="4" l="1"/>
  <c r="B47" i="5" l="1"/>
  <c r="C17" i="4" l="1"/>
  <c r="J17" i="4" s="1"/>
  <c r="C22" i="4"/>
  <c r="J22" i="4" s="1"/>
  <c r="C26" i="4"/>
  <c r="J26" i="4" s="1"/>
  <c r="C31" i="4"/>
  <c r="J31" i="4" s="1"/>
  <c r="C15" i="4"/>
  <c r="J15" i="4" s="1"/>
  <c r="C10" i="4"/>
  <c r="F10" i="4" s="1"/>
  <c r="C33" i="4"/>
  <c r="J33" i="4" s="1"/>
  <c r="C21" i="4"/>
  <c r="F21" i="4" s="1"/>
  <c r="C25" i="4"/>
  <c r="F25" i="4" s="1"/>
  <c r="C30" i="4"/>
  <c r="F30" i="4" s="1"/>
  <c r="C11" i="4"/>
  <c r="F11" i="4" s="1"/>
  <c r="C34" i="4"/>
  <c r="F34" i="4" s="1"/>
  <c r="C38" i="4"/>
  <c r="J38" i="4" s="1"/>
  <c r="C43" i="4"/>
  <c r="F43" i="4" s="1"/>
  <c r="C47" i="4"/>
  <c r="J47" i="4" s="1"/>
  <c r="C55" i="4"/>
  <c r="J55" i="4" s="1"/>
  <c r="C59" i="4"/>
  <c r="F59" i="4" s="1"/>
  <c r="C8" i="4"/>
  <c r="F8" i="4" s="1"/>
  <c r="C18" i="4"/>
  <c r="J18" i="4" s="1"/>
  <c r="C23" i="4"/>
  <c r="J23" i="4" s="1"/>
  <c r="C28" i="4"/>
  <c r="F28" i="4" s="1"/>
  <c r="C36" i="4"/>
  <c r="F36" i="4" s="1"/>
  <c r="C41" i="4"/>
  <c r="F41" i="4" s="1"/>
  <c r="C45" i="4"/>
  <c r="J45" i="4" s="1"/>
  <c r="C49" i="4"/>
  <c r="F49" i="4" s="1"/>
  <c r="C53" i="4"/>
  <c r="J53" i="4" s="1"/>
  <c r="C57" i="4"/>
  <c r="F57" i="4" s="1"/>
  <c r="C7" i="4"/>
  <c r="J7" i="4" s="1"/>
  <c r="C13" i="4"/>
  <c r="F13" i="4" s="1"/>
  <c r="C35" i="4"/>
  <c r="F35" i="4" s="1"/>
  <c r="C40" i="4"/>
  <c r="C44" i="4"/>
  <c r="F44" i="4" s="1"/>
  <c r="C48" i="4"/>
  <c r="J48" i="4" s="1"/>
  <c r="C52" i="4"/>
  <c r="F52" i="4" s="1"/>
  <c r="C56" i="4"/>
  <c r="F56" i="4" s="1"/>
  <c r="C51" i="4"/>
  <c r="F51" i="4" s="1"/>
  <c r="C19" i="4"/>
  <c r="C24" i="4"/>
  <c r="C29" i="4"/>
  <c r="C37" i="4"/>
  <c r="C42" i="4"/>
  <c r="J42" i="4" s="1"/>
  <c r="C46" i="4"/>
  <c r="C50" i="4"/>
  <c r="C54" i="4"/>
  <c r="C58" i="4"/>
  <c r="C14" i="4"/>
  <c r="C32" i="4"/>
  <c r="C16" i="4"/>
  <c r="C69" i="4"/>
  <c r="C73" i="4"/>
  <c r="C76" i="4"/>
  <c r="C80" i="4"/>
  <c r="C72" i="4"/>
  <c r="C75" i="4"/>
  <c r="C79" i="4"/>
  <c r="C64" i="4"/>
  <c r="C61" i="4"/>
  <c r="C65" i="4"/>
  <c r="C67" i="4"/>
  <c r="C71" i="4"/>
  <c r="C66" i="4"/>
  <c r="C78" i="4"/>
  <c r="C82" i="4"/>
  <c r="C70" i="4"/>
  <c r="C74" i="4"/>
  <c r="C77" i="4"/>
  <c r="C81" i="4"/>
  <c r="C62" i="4"/>
  <c r="C63" i="4"/>
  <c r="C68" i="4"/>
  <c r="B52" i="5"/>
  <c r="F17" i="4" l="1"/>
  <c r="F22" i="4"/>
  <c r="F31" i="4"/>
  <c r="F26" i="4"/>
  <c r="J21" i="4"/>
  <c r="J34" i="4"/>
  <c r="F33" i="4"/>
  <c r="J25" i="4"/>
  <c r="F15" i="4"/>
  <c r="F53" i="4"/>
  <c r="J10" i="4"/>
  <c r="F55" i="4"/>
  <c r="J59" i="4"/>
  <c r="F48" i="4"/>
  <c r="F47" i="4"/>
  <c r="F38" i="4"/>
  <c r="J30" i="4"/>
  <c r="J43" i="4"/>
  <c r="J11" i="4"/>
  <c r="J57" i="4"/>
  <c r="J52" i="4"/>
  <c r="F45" i="4"/>
  <c r="J28" i="4"/>
  <c r="J8" i="4"/>
  <c r="J35" i="4"/>
  <c r="F40" i="4"/>
  <c r="J40" i="4"/>
  <c r="J13" i="4"/>
  <c r="J44" i="4"/>
  <c r="J49" i="4"/>
  <c r="J41" i="4"/>
  <c r="J36" i="4"/>
  <c r="F18" i="4"/>
  <c r="J51" i="4"/>
  <c r="F23" i="4"/>
  <c r="J56" i="4"/>
  <c r="F7" i="4"/>
  <c r="F78" i="4"/>
  <c r="J78" i="4"/>
  <c r="F65" i="4"/>
  <c r="J65" i="4"/>
  <c r="F69" i="4"/>
  <c r="J69" i="4"/>
  <c r="F46" i="4"/>
  <c r="J46" i="4"/>
  <c r="F75" i="4"/>
  <c r="J75" i="4"/>
  <c r="F73" i="4"/>
  <c r="J73" i="4"/>
  <c r="F77" i="4"/>
  <c r="J77" i="4"/>
  <c r="F66" i="4"/>
  <c r="J66" i="4"/>
  <c r="F37" i="4"/>
  <c r="J37" i="4"/>
  <c r="F61" i="4"/>
  <c r="J61" i="4"/>
  <c r="F72" i="4"/>
  <c r="J72" i="4"/>
  <c r="F16" i="4"/>
  <c r="J16" i="4"/>
  <c r="F14" i="4"/>
  <c r="J14" i="4"/>
  <c r="F62" i="4"/>
  <c r="J62" i="4"/>
  <c r="F70" i="4"/>
  <c r="J70" i="4"/>
  <c r="F71" i="4"/>
  <c r="J71" i="4"/>
  <c r="J29" i="4"/>
  <c r="F29" i="4"/>
  <c r="F68" i="4"/>
  <c r="J68" i="4"/>
  <c r="F74" i="4"/>
  <c r="J74" i="4"/>
  <c r="F80" i="4"/>
  <c r="J80" i="4"/>
  <c r="J24" i="4"/>
  <c r="F24" i="4"/>
  <c r="F81" i="4"/>
  <c r="J81" i="4"/>
  <c r="F67" i="4"/>
  <c r="J67" i="4"/>
  <c r="C9" i="4"/>
  <c r="F54" i="4"/>
  <c r="J54" i="4"/>
  <c r="F19" i="4"/>
  <c r="J19" i="4"/>
  <c r="F63" i="4"/>
  <c r="J63" i="4"/>
  <c r="F32" i="4"/>
  <c r="J32" i="4"/>
  <c r="F64" i="4"/>
  <c r="J64" i="4"/>
  <c r="F58" i="4"/>
  <c r="J58" i="4"/>
  <c r="F82" i="4"/>
  <c r="J82" i="4"/>
  <c r="F79" i="4"/>
  <c r="J79" i="4"/>
  <c r="F76" i="4"/>
  <c r="J76" i="4"/>
  <c r="J50" i="4"/>
  <c r="F50" i="4"/>
  <c r="B51" i="5" l="1"/>
  <c r="B49" i="5"/>
  <c r="B48" i="5"/>
  <c r="B53" i="5"/>
  <c r="B50" i="5"/>
  <c r="F9" i="4"/>
  <c r="J9" i="4"/>
  <c r="C83" i="4"/>
  <c r="F42" i="4" s="1"/>
  <c r="AE95" i="4" l="1"/>
  <c r="AE96" i="4" s="1"/>
  <c r="X84" i="4"/>
  <c r="X85" i="4" s="1"/>
  <c r="P84" i="4"/>
  <c r="P85" i="4" s="1"/>
  <c r="P86" i="4" s="1"/>
  <c r="AH95" i="4"/>
  <c r="AH96" i="4" s="1"/>
  <c r="L84" i="4"/>
  <c r="L85" i="4" s="1"/>
  <c r="L86" i="4" s="1"/>
  <c r="Q84" i="4"/>
  <c r="Q85" i="4" s="1"/>
  <c r="Q86" i="4" s="1"/>
  <c r="W84" i="4"/>
  <c r="W85" i="4" s="1"/>
  <c r="AF95" i="4"/>
  <c r="AF96" i="4" s="1"/>
  <c r="AI95" i="4"/>
  <c r="AI96" i="4" s="1"/>
  <c r="AB95" i="4"/>
  <c r="AB96" i="4" s="1"/>
  <c r="U84" i="4"/>
  <c r="U85" i="4" s="1"/>
  <c r="O84" i="4"/>
  <c r="O85" i="4" s="1"/>
  <c r="O86" i="4" s="1"/>
  <c r="T84" i="4"/>
  <c r="T85" i="4" s="1"/>
  <c r="N84" i="4"/>
  <c r="N85" i="4" s="1"/>
  <c r="N86" i="4" s="1"/>
  <c r="AD95" i="4"/>
  <c r="AD96" i="4" s="1"/>
  <c r="R84" i="4"/>
  <c r="R85" i="4" s="1"/>
  <c r="R86" i="4" s="1"/>
  <c r="AJ95" i="4"/>
  <c r="AJ96" i="4" s="1"/>
  <c r="AC95" i="4"/>
  <c r="AC96" i="4" s="1"/>
  <c r="S84" i="4"/>
  <c r="S85" i="4" s="1"/>
  <c r="Z95" i="4"/>
  <c r="Z96" i="4" s="1"/>
  <c r="V84" i="4"/>
  <c r="V85" i="4" s="1"/>
  <c r="K84" i="4"/>
  <c r="K85" i="4" s="1"/>
  <c r="K86" i="4" s="1"/>
  <c r="AL95" i="4"/>
  <c r="AL96" i="4" s="1"/>
  <c r="AK95" i="4"/>
  <c r="AK96" i="4" s="1"/>
  <c r="M84" i="4"/>
  <c r="M85" i="4" s="1"/>
  <c r="M86" i="4" s="1"/>
  <c r="AA95" i="4"/>
  <c r="AA96" i="4" s="1"/>
  <c r="AG95" i="4"/>
  <c r="AG96" i="4" s="1"/>
  <c r="F83" i="4"/>
  <c r="F93" i="4" s="1"/>
  <c r="F124" i="4" s="1"/>
</calcChain>
</file>

<file path=xl/comments1.xml><?xml version="1.0" encoding="utf-8"?>
<comments xmlns="http://schemas.openxmlformats.org/spreadsheetml/2006/main">
  <authors>
    <author>Author</author>
  </authors>
  <commentList>
    <comment ref="Y2" authorId="0" shapeId="0">
      <text>
        <r>
          <rPr>
            <b/>
            <sz val="12"/>
            <color indexed="81"/>
            <rFont val="Tahoma"/>
            <family val="2"/>
          </rPr>
          <t>Majda Jenison:</t>
        </r>
        <r>
          <rPr>
            <sz val="12"/>
            <color indexed="81"/>
            <rFont val="Tahoma"/>
            <family val="2"/>
          </rPr>
          <t xml:space="preserve">
Values should match the values on column J. Cells will get highlighted when the values are different.</t>
        </r>
      </text>
    </comment>
  </commentList>
</comments>
</file>

<file path=xl/sharedStrings.xml><?xml version="1.0" encoding="utf-8"?>
<sst xmlns="http://schemas.openxmlformats.org/spreadsheetml/2006/main" count="281" uniqueCount="243">
  <si>
    <t>MASTER CONTRACT</t>
  </si>
  <si>
    <t>ADMIN</t>
  </si>
  <si>
    <t>Enter Program Name</t>
  </si>
  <si>
    <t>RU #</t>
  </si>
  <si>
    <t>SALARIES &amp; WAGES</t>
  </si>
  <si>
    <t>FTE</t>
  </si>
  <si>
    <t>Units</t>
  </si>
  <si>
    <t>Cost</t>
  </si>
  <si>
    <t>Other:</t>
  </si>
  <si>
    <t xml:space="preserve">Other: </t>
  </si>
  <si>
    <t>Employee Benefits</t>
  </si>
  <si>
    <t>OPERATING EXPENSES</t>
  </si>
  <si>
    <t>Budget Percentages</t>
  </si>
  <si>
    <t>Total Salaries % to  Master Contract (MC) Gross Costs</t>
  </si>
  <si>
    <t>Total Client Support Expenditures % to MC Gross Costs</t>
  </si>
  <si>
    <t>Total Ops Expenses % to MC Gross Costs</t>
  </si>
  <si>
    <t>Total Admin Expenses % to MC Gross Costs</t>
  </si>
  <si>
    <t>Other Admin Expenses % to Other Gross Costs</t>
  </si>
  <si>
    <t>Total Revenue % to MC Gross Costs</t>
  </si>
  <si>
    <t>Utilities</t>
  </si>
  <si>
    <t>Communications</t>
  </si>
  <si>
    <t>Insurance (excl. Professional Liability)</t>
  </si>
  <si>
    <t>Taxes, Assessment, Membership Dues, &amp; Licenses</t>
  </si>
  <si>
    <t>Training</t>
  </si>
  <si>
    <t xml:space="preserve">     Structure, Buildings, &amp; Improvements</t>
  </si>
  <si>
    <t xml:space="preserve">     Equipment (Non-Medical) &amp; Vehicles</t>
  </si>
  <si>
    <t>Maintenance</t>
  </si>
  <si>
    <t>Professional &amp; Specialized Services</t>
  </si>
  <si>
    <t>Legal &amp; Accounting</t>
  </si>
  <si>
    <t>Data Processing</t>
  </si>
  <si>
    <t>TOTAL OPERATING EXPENSES</t>
  </si>
  <si>
    <r>
      <t xml:space="preserve">REVENUE </t>
    </r>
    <r>
      <rPr>
        <sz val="12"/>
        <color indexed="8"/>
        <rFont val="Arial"/>
        <family val="2"/>
      </rPr>
      <t>(SPECIFY):</t>
    </r>
  </si>
  <si>
    <t>TOTAL REVENUE</t>
  </si>
  <si>
    <t>Case Management</t>
  </si>
  <si>
    <t>Mental Health Services</t>
  </si>
  <si>
    <t>Medication Support</t>
  </si>
  <si>
    <t>Crisis Intervention</t>
  </si>
  <si>
    <t>County Contract Maximum Rate</t>
  </si>
  <si>
    <t>Percentage of Billable Hours ( i.e. productivity)</t>
  </si>
  <si>
    <t xml:space="preserve">ALAMEDA COUNTY </t>
  </si>
  <si>
    <t>BEHAVIORAL HEALTH CARE SERVICES</t>
  </si>
  <si>
    <t>MENTAL HEALTH PROGRAMS</t>
  </si>
  <si>
    <t>ALLOCATION</t>
  </si>
  <si>
    <t>Allocation</t>
  </si>
  <si>
    <t xml:space="preserve">Slots </t>
  </si>
  <si>
    <t>Cost Per Slot</t>
  </si>
  <si>
    <t>Program Name</t>
  </si>
  <si>
    <t>N/A</t>
  </si>
  <si>
    <t>Total Budget</t>
  </si>
  <si>
    <t>CalWORKs Fees or Pay For Performace (If Applicable)</t>
  </si>
  <si>
    <t>Contractor:</t>
  </si>
  <si>
    <t>Contract Maximum</t>
  </si>
  <si>
    <t>EXHIBIT B-3</t>
  </si>
  <si>
    <t>METHOD AND RATE OF REIMBURSEMENT</t>
  </si>
  <si>
    <t>RATE SHEET</t>
  </si>
  <si>
    <t xml:space="preserve">Reporting </t>
  </si>
  <si>
    <t xml:space="preserve">Reimbursement </t>
  </si>
  <si>
    <t>Unit</t>
  </si>
  <si>
    <t xml:space="preserve">Service / Program </t>
  </si>
  <si>
    <t>Method</t>
  </si>
  <si>
    <t>of Service</t>
  </si>
  <si>
    <t>Rate</t>
  </si>
  <si>
    <t>*** IMPORTANT NOTICE ***</t>
  </si>
  <si>
    <t>The County of Alameda sets the County Contract Maximum Rate (CCMR).  All contracted rates that appear on this Rate Sheet will be reduced if at any time they exceed the CCMR.</t>
  </si>
  <si>
    <t>Provisional Rate</t>
  </si>
  <si>
    <t>Actual Cost</t>
  </si>
  <si>
    <t>Total Allocation</t>
  </si>
  <si>
    <t>FY 18/19</t>
  </si>
  <si>
    <t>per hour</t>
  </si>
  <si>
    <t>Contractor:  Abode Services</t>
  </si>
  <si>
    <t>Program Allocation</t>
  </si>
  <si>
    <t>Funding Source</t>
  </si>
  <si>
    <t xml:space="preserve">MEDI-CAL DIRECT SERVICE ESTIMATE </t>
  </si>
  <si>
    <t xml:space="preserve"> OTHER CONTRACTED DIRECT SERVICE ESTIMATE</t>
  </si>
  <si>
    <t>FTEs</t>
  </si>
  <si>
    <t>Salaries</t>
  </si>
  <si>
    <t xml:space="preserve"> Benefits</t>
  </si>
  <si>
    <t>Total</t>
  </si>
  <si>
    <t>Medi-Cal Administrative Activities (MAA)</t>
  </si>
  <si>
    <t>IMD</t>
  </si>
  <si>
    <t>MHSA Outreach &amp; Engagement Hours Per Week</t>
  </si>
  <si>
    <t>Non MHSA Outreach &amp; Engagement Hours Per Week</t>
  </si>
  <si>
    <t>Client Supportive Expenditures</t>
  </si>
  <si>
    <t>Peer Programs</t>
  </si>
  <si>
    <t>CalWORKs</t>
  </si>
  <si>
    <t>Legal Advocacy</t>
  </si>
  <si>
    <t>Prevention &amp; Early Intervention (PEI)</t>
  </si>
  <si>
    <t>Measure A</t>
  </si>
  <si>
    <t>MIA</t>
  </si>
  <si>
    <t>Unaccompanied Immigrant Youth
(UIY)</t>
  </si>
  <si>
    <t>Other
 MHSA</t>
  </si>
  <si>
    <t>Total Direct Staff Costs</t>
  </si>
  <si>
    <t>Transportation and Travel</t>
  </si>
  <si>
    <t>Indirect Expenses Spread across total hours</t>
  </si>
  <si>
    <t>Hourly allocated</t>
  </si>
  <si>
    <t>Daily Allocated</t>
  </si>
  <si>
    <t>Per Minute alllocated</t>
  </si>
  <si>
    <t xml:space="preserve">Contractor:  </t>
  </si>
  <si>
    <t>Total Annual Hours 
per FTE</t>
  </si>
  <si>
    <t xml:space="preserve"> Annual Hours Adjusted for PTO &amp; Holidays</t>
  </si>
  <si>
    <t>Mode 5 &amp; 10</t>
  </si>
  <si>
    <t>Mode 15</t>
  </si>
  <si>
    <t>Mode 55</t>
  </si>
  <si>
    <t>% of Billable Hours</t>
  </si>
  <si>
    <t>Total Units of Service</t>
  </si>
  <si>
    <t>DIRECT</t>
  </si>
  <si>
    <t>MH PROFESSIONAL CONTRACTED SERVICES</t>
  </si>
  <si>
    <t>Total UOS by Service Function</t>
  </si>
  <si>
    <t>TOTAL ESTIMATED COSTS</t>
  </si>
  <si>
    <t>Total Estimated Indirect Costs</t>
  </si>
  <si>
    <t>TOTAL ESTIMATED DIRECT COSTS</t>
  </si>
  <si>
    <t>OTHER DIRECT COSTS</t>
  </si>
  <si>
    <t>Total Cost per Service Function</t>
  </si>
  <si>
    <t>Rate per Hour</t>
  </si>
  <si>
    <t xml:space="preserve">Psychiatric Health Facility (PHF)
</t>
  </si>
  <si>
    <t xml:space="preserve">Adult Crisis Residential
</t>
  </si>
  <si>
    <t xml:space="preserve">Adult Residential
</t>
  </si>
  <si>
    <t xml:space="preserve">Crisis Stabilization
</t>
  </si>
  <si>
    <t xml:space="preserve">Day Treatment Intensive
</t>
  </si>
  <si>
    <t xml:space="preserve">Day Rehabilitation
</t>
  </si>
  <si>
    <t xml:space="preserve">Case Management/
Brokerage
</t>
  </si>
  <si>
    <t xml:space="preserve">Mental Health Services
</t>
  </si>
  <si>
    <t xml:space="preserve">Therapeutic Behavioral Services
</t>
  </si>
  <si>
    <t xml:space="preserve">Medication Support
</t>
  </si>
  <si>
    <t xml:space="preserve">Crisis Intervention
</t>
  </si>
  <si>
    <t>ADMINISTRATIVE</t>
  </si>
  <si>
    <t>Office Expense and Supplies</t>
  </si>
  <si>
    <t>Rent &amp; Leases</t>
  </si>
  <si>
    <t>Total  Annual Direct Service Hours per FTE</t>
  </si>
  <si>
    <t>ALLOCATED COSTS</t>
  </si>
  <si>
    <t>Overall Benefits %  to Salaries</t>
  </si>
  <si>
    <t xml:space="preserve">OPERATING EXPENSES DETAIL </t>
  </si>
  <si>
    <t>DESCRIPTION / EXPLANATION OF LINE-ITEMS</t>
  </si>
  <si>
    <t>Provider Name</t>
  </si>
  <si>
    <t>Contract Period</t>
  </si>
  <si>
    <t xml:space="preserve">Program Name </t>
  </si>
  <si>
    <t>Line Item</t>
  </si>
  <si>
    <t>Admin Expenses Detail</t>
  </si>
  <si>
    <t>Prepared By</t>
  </si>
  <si>
    <t>Date Prepared</t>
  </si>
  <si>
    <t>DESCRIPTION / EXPLANATION</t>
  </si>
  <si>
    <t>AMOUNT</t>
  </si>
  <si>
    <t>1.</t>
  </si>
  <si>
    <t>2.</t>
  </si>
  <si>
    <t>4.</t>
  </si>
  <si>
    <t>5.</t>
  </si>
  <si>
    <t>6.</t>
  </si>
  <si>
    <t>7.</t>
  </si>
  <si>
    <t>8.</t>
  </si>
  <si>
    <t>Total Line-Item Amount</t>
  </si>
  <si>
    <t>$</t>
  </si>
  <si>
    <t>All allocations are pending Board approval</t>
  </si>
  <si>
    <t>Revised : xx/xx/xxxx</t>
  </si>
  <si>
    <r>
      <t xml:space="preserve">FISCAL YEAR </t>
    </r>
    <r>
      <rPr>
        <b/>
        <sz val="12"/>
        <color rgb="FF0000FF"/>
        <rFont val="Arial"/>
        <family val="2"/>
      </rPr>
      <t>2018-19</t>
    </r>
  </si>
  <si>
    <t>Total work hours per week 
(i.e. 37.5 or 40)</t>
  </si>
  <si>
    <r>
      <t xml:space="preserve">ESTIMATED DIRECT EXPENSES </t>
    </r>
    <r>
      <rPr>
        <b/>
        <sz val="20"/>
        <color indexed="10"/>
        <rFont val="Arial"/>
        <family val="2"/>
      </rPr>
      <t>(FTE%)</t>
    </r>
  </si>
  <si>
    <t>Rate Per Client Day</t>
  </si>
  <si>
    <t>Total  annual work hours</t>
  </si>
  <si>
    <t>Paid Holidays ( 11 days)</t>
  </si>
  <si>
    <t>Average Annual Sick Leave (8 days)</t>
  </si>
  <si>
    <t>Avegare Annual Vacation Leave (15 days)</t>
  </si>
  <si>
    <t>Rate to adjust for annual PTO (1808/2080)</t>
  </si>
  <si>
    <t>Adjusted Annual work hours</t>
  </si>
  <si>
    <t>PLEASE ENTER 
WHOLE DOLLARS ONLY</t>
  </si>
  <si>
    <t>12 Months</t>
  </si>
  <si>
    <t>Subtotal Salaries &amp; Wages</t>
  </si>
  <si>
    <t>Average Annualized Salary</t>
  </si>
  <si>
    <t>Position Classification</t>
  </si>
  <si>
    <r>
      <t xml:space="preserve">Use the </t>
    </r>
    <r>
      <rPr>
        <b/>
        <i/>
        <sz val="11"/>
        <color rgb="FF000000"/>
        <rFont val="Arial"/>
        <family val="2"/>
      </rPr>
      <t xml:space="preserve">BUDGET WORKBOOK INSTRUCTIONS </t>
    </r>
    <r>
      <rPr>
        <b/>
        <i/>
        <sz val="11"/>
        <color theme="1"/>
        <rFont val="Arial"/>
        <family val="2"/>
      </rPr>
      <t>to complete and submit an EXHIBIT B-1:</t>
    </r>
  </si>
  <si>
    <r>
      <t>a.</t>
    </r>
    <r>
      <rPr>
        <b/>
        <i/>
        <sz val="7"/>
        <color theme="1"/>
        <rFont val="Times New Roman"/>
        <family val="1"/>
      </rPr>
      <t xml:space="preserve">     </t>
    </r>
    <r>
      <rPr>
        <b/>
        <i/>
        <sz val="11"/>
        <color theme="1"/>
        <rFont val="Arial"/>
        <family val="2"/>
      </rPr>
      <t>Cost-Coefficient – Bidder does not need to submit anything additional for this.</t>
    </r>
  </si>
  <si>
    <t>BUDGET WORKBOOK INSTRUCTIONS</t>
  </si>
  <si>
    <t>DIRECTIONS</t>
  </si>
  <si>
    <t>FUNDED PROGRAM BUDGET</t>
  </si>
  <si>
    <t xml:space="preserve">Cost </t>
  </si>
  <si>
    <t>Operating Expenses</t>
  </si>
  <si>
    <r>
      <t>·</t>
    </r>
    <r>
      <rPr>
        <sz val="7"/>
        <color theme="1"/>
        <rFont val="Times New Roman"/>
        <family val="1"/>
      </rPr>
      <t xml:space="preserve">        </t>
    </r>
    <r>
      <rPr>
        <sz val="11"/>
        <color theme="1"/>
        <rFont val="Arial"/>
        <family val="2"/>
      </rPr>
      <t xml:space="preserve">Operating Expenses are costs associated with service delivery; these are costs of daily activities that are separate from administrative activities (e.g. Supplies, Rent). </t>
    </r>
  </si>
  <si>
    <r>
      <t>o</t>
    </r>
    <r>
      <rPr>
        <sz val="7"/>
        <color theme="1"/>
        <rFont val="Times New Roman"/>
        <family val="1"/>
      </rPr>
      <t xml:space="preserve">   </t>
    </r>
    <r>
      <rPr>
        <u/>
        <sz val="11"/>
        <color theme="1"/>
        <rFont val="Arial"/>
        <family val="2"/>
      </rPr>
      <t>Office Expense:</t>
    </r>
    <r>
      <rPr>
        <i/>
        <sz val="11"/>
        <color theme="1"/>
        <rFont val="Arial"/>
        <family val="2"/>
      </rPr>
      <t xml:space="preserve"> Paper, pens &amp; pencils, printer ink, tape, staples, consumer binders, clipboards, bulletin boards, postage, general office supplies, office furniture, hardware (including computers and cell phones), software costs (do not include annual license fees).</t>
    </r>
  </si>
  <si>
    <r>
      <t>o</t>
    </r>
    <r>
      <rPr>
        <sz val="7"/>
        <color theme="1"/>
        <rFont val="Times New Roman"/>
        <family val="1"/>
      </rPr>
      <t xml:space="preserve">   </t>
    </r>
    <r>
      <rPr>
        <u/>
        <sz val="11"/>
        <color theme="1"/>
        <rFont val="Arial"/>
        <family val="2"/>
      </rPr>
      <t>Utilities:</t>
    </r>
    <r>
      <rPr>
        <i/>
        <sz val="11"/>
        <color theme="1"/>
        <rFont val="Arial"/>
        <family val="2"/>
      </rPr>
      <t xml:space="preserve"> Water, sewage, garbage, cable TV, power heating/cooling by the number of months used. </t>
    </r>
  </si>
  <si>
    <r>
      <t>o</t>
    </r>
    <r>
      <rPr>
        <sz val="7"/>
        <color theme="1"/>
        <rFont val="Times New Roman"/>
        <family val="1"/>
      </rPr>
      <t xml:space="preserve">   </t>
    </r>
    <r>
      <rPr>
        <u/>
        <sz val="11"/>
        <color theme="1"/>
        <rFont val="Arial"/>
        <family val="2"/>
      </rPr>
      <t>Transportation &amp; Travel:</t>
    </r>
    <r>
      <rPr>
        <i/>
        <sz val="11"/>
        <color theme="1"/>
        <rFont val="Arial"/>
        <family val="2"/>
      </rPr>
      <t xml:space="preserve"> Millage, parking, and airfare, lodging and meals.</t>
    </r>
  </si>
  <si>
    <r>
      <t>o</t>
    </r>
    <r>
      <rPr>
        <sz val="7"/>
        <color theme="1"/>
        <rFont val="Times New Roman"/>
        <family val="1"/>
      </rPr>
      <t xml:space="preserve">   </t>
    </r>
    <r>
      <rPr>
        <u/>
        <sz val="11"/>
        <color theme="1"/>
        <rFont val="Arial"/>
        <family val="2"/>
      </rPr>
      <t>Interest:</t>
    </r>
    <r>
      <rPr>
        <i/>
        <sz val="11"/>
        <color theme="1"/>
        <rFont val="Arial"/>
        <family val="2"/>
      </rPr>
      <t xml:space="preserve"> Interest payable on applicable bonds, loans, convertible.</t>
    </r>
  </si>
  <si>
    <r>
      <t>o</t>
    </r>
    <r>
      <rPr>
        <sz val="7"/>
        <color theme="1"/>
        <rFont val="Times New Roman"/>
        <family val="1"/>
      </rPr>
      <t xml:space="preserve">   </t>
    </r>
    <r>
      <rPr>
        <u/>
        <sz val="11"/>
        <color theme="1"/>
        <rFont val="Arial"/>
        <family val="2"/>
      </rPr>
      <t>Training</t>
    </r>
    <r>
      <rPr>
        <i/>
        <sz val="11"/>
        <color theme="1"/>
        <rFont val="Arial"/>
        <family val="2"/>
      </rPr>
      <t>: Fingerprint clearance fees, Health Screening, CPR, First Aid, Behavioral or Evidence Based Practices training, training materials.</t>
    </r>
  </si>
  <si>
    <r>
      <t>o</t>
    </r>
    <r>
      <rPr>
        <sz val="7"/>
        <color theme="1"/>
        <rFont val="Times New Roman"/>
        <family val="1"/>
      </rPr>
      <t xml:space="preserve">   </t>
    </r>
    <r>
      <rPr>
        <u/>
        <sz val="11"/>
        <color theme="1"/>
        <rFont val="Arial"/>
        <family val="2"/>
      </rPr>
      <t>Rents &amp; Leases</t>
    </r>
  </si>
  <si>
    <r>
      <t>o</t>
    </r>
    <r>
      <rPr>
        <sz val="7"/>
        <color theme="1"/>
        <rFont val="Times New Roman"/>
        <family val="1"/>
      </rPr>
      <t xml:space="preserve">   </t>
    </r>
    <r>
      <rPr>
        <u/>
        <sz val="11"/>
        <color theme="1"/>
        <rFont val="Arial"/>
        <family val="2"/>
      </rPr>
      <t>Maintenance</t>
    </r>
  </si>
  <si>
    <r>
      <t>o</t>
    </r>
    <r>
      <rPr>
        <sz val="7"/>
        <color theme="1"/>
        <rFont val="Times New Roman"/>
        <family val="1"/>
      </rPr>
      <t xml:space="preserve">   </t>
    </r>
    <r>
      <rPr>
        <u/>
        <sz val="11"/>
        <color theme="1"/>
        <rFont val="Arial"/>
        <family val="2"/>
      </rPr>
      <t>Professional &amp; Specialized Services:</t>
    </r>
  </si>
  <si>
    <t>Administrative Costs</t>
  </si>
  <si>
    <t>Revenue</t>
  </si>
  <si>
    <t>Organization</t>
  </si>
  <si>
    <t>Total Administrative Expenses</t>
  </si>
  <si>
    <t>TOTAL BUDGET</t>
  </si>
  <si>
    <t xml:space="preserve">Facilitator/Mental Health Specialist </t>
  </si>
  <si>
    <t>Program Manager</t>
  </si>
  <si>
    <t xml:space="preserve">Data Collection/ Admin Assistant </t>
  </si>
  <si>
    <r>
      <t>·</t>
    </r>
    <r>
      <rPr>
        <sz val="7"/>
        <color theme="1"/>
        <rFont val="Times New Roman"/>
        <family val="1"/>
      </rPr>
      <t xml:space="preserve">        </t>
    </r>
    <r>
      <rPr>
        <sz val="11"/>
        <color theme="1"/>
        <rFont val="Arial"/>
        <family val="2"/>
      </rPr>
      <t xml:space="preserve">Enter the percentage allocated for employee benefits and taxes. </t>
    </r>
  </si>
  <si>
    <r>
      <rPr>
        <b/>
        <sz val="12"/>
        <color indexed="8"/>
        <rFont val="Arial"/>
        <family val="2"/>
      </rPr>
      <t xml:space="preserve">Program Title: </t>
    </r>
    <r>
      <rPr>
        <sz val="12"/>
        <color indexed="8"/>
        <rFont val="Arial"/>
        <family val="2"/>
      </rPr>
      <t xml:space="preserve">
</t>
    </r>
    <r>
      <rPr>
        <b/>
        <sz val="12"/>
        <color rgb="FF0000FF"/>
        <rFont val="Arial"/>
        <family val="2"/>
      </rPr>
      <t>Faith-Based Stigma Reduction</t>
    </r>
  </si>
  <si>
    <r>
      <t>b.</t>
    </r>
    <r>
      <rPr>
        <b/>
        <i/>
        <sz val="7"/>
        <color theme="1"/>
        <rFont val="Times New Roman"/>
        <family val="1"/>
      </rPr>
      <t xml:space="preserve">     </t>
    </r>
    <r>
      <rPr>
        <b/>
        <i/>
        <sz val="11"/>
        <color rgb="FF000000"/>
        <rFont val="Arial"/>
        <family val="2"/>
      </rPr>
      <t>Complete and submit one BUDGET WORKBOOK</t>
    </r>
    <r>
      <rPr>
        <b/>
        <i/>
        <sz val="11"/>
        <color rgb="FF0000FF"/>
        <rFont val="Arial"/>
        <family val="2"/>
      </rPr>
      <t xml:space="preserve"> </t>
    </r>
    <r>
      <rPr>
        <b/>
        <i/>
        <sz val="11"/>
        <rFont val="Arial"/>
        <family val="2"/>
      </rPr>
      <t>(saved in MS Excel).</t>
    </r>
  </si>
  <si>
    <r>
      <rPr>
        <sz val="11"/>
        <color theme="1"/>
        <rFont val="Wingdings"/>
        <charset val="2"/>
      </rPr>
      <t>§</t>
    </r>
    <r>
      <rPr>
        <sz val="7"/>
        <color theme="1"/>
        <rFont val="Times New Roman"/>
        <family val="1"/>
      </rPr>
      <t xml:space="preserve">  </t>
    </r>
    <r>
      <rPr>
        <i/>
        <u/>
        <sz val="11"/>
        <color theme="1"/>
        <rFont val="Arial"/>
        <family val="2"/>
      </rPr>
      <t>Structure/Building/Improvements</t>
    </r>
    <r>
      <rPr>
        <i/>
        <sz val="11"/>
        <color theme="1"/>
        <rFont val="Arial"/>
        <family val="2"/>
      </rPr>
      <t xml:space="preserve">: Rent or lease on building and parking, if applicable. Cannot include purchase, down payment or deposit for the purchase of real property. </t>
    </r>
  </si>
  <si>
    <r>
      <t xml:space="preserve">§ </t>
    </r>
    <r>
      <rPr>
        <i/>
        <u/>
        <sz val="11"/>
        <color theme="1"/>
        <rFont val="Arial"/>
        <family val="2"/>
      </rPr>
      <t>Equipment &amp; Vehicles</t>
    </r>
    <r>
      <rPr>
        <i/>
        <sz val="11"/>
        <color theme="1"/>
        <rFont val="Arial"/>
        <family val="2"/>
      </rPr>
      <t xml:space="preserve">: Only deposits or monthly fees for copiers, faxes, printers or similar office equipment. </t>
    </r>
  </si>
  <si>
    <r>
      <rPr>
        <sz val="11"/>
        <color theme="1"/>
        <rFont val="Wingdings"/>
        <charset val="2"/>
      </rPr>
      <t>§</t>
    </r>
    <r>
      <rPr>
        <sz val="11"/>
        <color theme="1"/>
        <rFont val="Courier New"/>
        <family val="3"/>
      </rPr>
      <t xml:space="preserve"> </t>
    </r>
    <r>
      <rPr>
        <i/>
        <u/>
        <sz val="11"/>
        <color theme="1"/>
        <rFont val="Arial"/>
        <family val="2"/>
      </rPr>
      <t>Equipment &amp; Vehicles:</t>
    </r>
    <r>
      <rPr>
        <i/>
        <sz val="11"/>
        <color theme="1"/>
        <rFont val="Arial"/>
        <family val="2"/>
      </rPr>
      <t xml:space="preserve"> regular servicing, oil, tires, tune up.</t>
    </r>
  </si>
  <si>
    <r>
      <t>·</t>
    </r>
    <r>
      <rPr>
        <sz val="7"/>
        <color theme="1"/>
        <rFont val="Times New Roman"/>
        <family val="1"/>
      </rPr>
      <t>    </t>
    </r>
    <r>
      <rPr>
        <sz val="11"/>
        <color theme="1"/>
        <rFont val="Arial"/>
        <family val="2"/>
      </rPr>
      <t>Include any revenue Bidder will use to support the proposed program.</t>
    </r>
  </si>
  <si>
    <r>
      <t>§</t>
    </r>
    <r>
      <rPr>
        <sz val="7"/>
        <color theme="1"/>
        <rFont val="Times New Roman"/>
        <family val="1"/>
      </rPr>
      <t xml:space="preserve">  </t>
    </r>
    <r>
      <rPr>
        <i/>
        <u/>
        <sz val="11"/>
        <color theme="1"/>
        <rFont val="Arial"/>
        <family val="2"/>
      </rPr>
      <t>Legal &amp; Accounting:</t>
    </r>
    <r>
      <rPr>
        <i/>
        <sz val="11"/>
        <color theme="1"/>
        <rFont val="Arial"/>
        <family val="2"/>
      </rPr>
      <t xml:space="preserve"> </t>
    </r>
    <r>
      <rPr>
        <sz val="11"/>
        <color theme="1"/>
        <rFont val="Arial"/>
        <family val="2"/>
      </rPr>
      <t>Out-sourced Legal, Fiscal, and/or Auditing services</t>
    </r>
  </si>
  <si>
    <r>
      <t>§</t>
    </r>
    <r>
      <rPr>
        <sz val="7"/>
        <color theme="1"/>
        <rFont val="Times New Roman"/>
        <family val="1"/>
      </rPr>
      <t xml:space="preserve">  </t>
    </r>
    <r>
      <rPr>
        <i/>
        <u/>
        <sz val="11"/>
        <color theme="1"/>
        <rFont val="Arial"/>
        <family val="2"/>
      </rPr>
      <t>Data Processing</t>
    </r>
    <r>
      <rPr>
        <sz val="11"/>
        <color theme="1"/>
        <rFont val="Arial"/>
        <family val="2"/>
      </rPr>
      <t>: Outsourced data entry, billing, QA</t>
    </r>
  </si>
  <si>
    <r>
      <t xml:space="preserve">§ </t>
    </r>
    <r>
      <rPr>
        <i/>
        <u/>
        <sz val="11"/>
        <color theme="1"/>
        <rFont val="Arial"/>
        <family val="2"/>
      </rPr>
      <t xml:space="preserve">Structure/Building/Improvements: </t>
    </r>
    <r>
      <rPr>
        <i/>
        <sz val="11"/>
        <color theme="1"/>
        <rFont val="Arial"/>
        <family val="2"/>
      </rPr>
      <t>paint, pest control, inspections, minor remodeling costs.</t>
    </r>
  </si>
  <si>
    <r>
      <rPr>
        <b/>
        <sz val="12"/>
        <color indexed="8"/>
        <rFont val="Arial"/>
        <family val="2"/>
      </rPr>
      <t xml:space="preserve">Program Type:
</t>
    </r>
    <r>
      <rPr>
        <b/>
        <sz val="12"/>
        <color rgb="FF0000FF"/>
        <rFont val="Arial"/>
        <family val="2"/>
      </rPr>
      <t>Stigma Reduction</t>
    </r>
    <r>
      <rPr>
        <sz val="12"/>
        <color rgb="FF0000FF"/>
        <rFont val="Arial"/>
        <family val="2"/>
      </rPr>
      <t xml:space="preserve">
</t>
    </r>
  </si>
  <si>
    <t xml:space="preserve">ANNUAL PROGRAM BUDGET </t>
  </si>
  <si>
    <r>
      <t>·</t>
    </r>
    <r>
      <rPr>
        <sz val="7"/>
        <color theme="1"/>
        <rFont val="Times New Roman"/>
        <family val="1"/>
      </rPr>
      <t xml:space="preserve">        </t>
    </r>
    <r>
      <rPr>
        <sz val="11"/>
        <color theme="1"/>
        <rFont val="Arial"/>
        <family val="2"/>
      </rPr>
      <t>Insert Bidder's Name</t>
    </r>
  </si>
  <si>
    <r>
      <rPr>
        <sz val="11"/>
        <color theme="1"/>
        <rFont val="Symbol"/>
        <family val="1"/>
        <charset val="2"/>
      </rPr>
      <t xml:space="preserve">·   </t>
    </r>
    <r>
      <rPr>
        <sz val="11"/>
        <color theme="1"/>
        <rFont val="Arial"/>
        <family val="2"/>
      </rPr>
      <t>Enter the job position/title, annual salary costs, and number of FTEs for each job position. The budget template will auto-calculate the average annualized salary for each job position.</t>
    </r>
  </si>
  <si>
    <r>
      <t>·</t>
    </r>
    <r>
      <rPr>
        <sz val="7"/>
        <color theme="1"/>
        <rFont val="Times New Roman"/>
        <family val="1"/>
      </rPr>
      <t xml:space="preserve">        </t>
    </r>
    <r>
      <rPr>
        <sz val="11"/>
        <color theme="1"/>
        <rFont val="Arial"/>
        <family val="2"/>
      </rPr>
      <t xml:space="preserve">Enter the number of FTEs for each job position based on a 40-hour work week </t>
    </r>
  </si>
  <si>
    <t>TOTAL SALARIES, WAGES, &amp; BENEFITS</t>
  </si>
  <si>
    <t>Total Salaries, Wages, &amp; Benefits</t>
  </si>
  <si>
    <r>
      <t>·</t>
    </r>
    <r>
      <rPr>
        <sz val="7"/>
        <color theme="1"/>
        <rFont val="Times New Roman"/>
        <family val="1"/>
      </rPr>
      <t xml:space="preserve">        </t>
    </r>
    <r>
      <rPr>
        <sz val="11"/>
        <color theme="1"/>
        <rFont val="Arial"/>
        <family val="2"/>
      </rPr>
      <t>The sum of Total Salaries and Total Fringe Benefits is automatically calculated.</t>
    </r>
  </si>
  <si>
    <t>Salaries &amp; Wages represent Gross Wages paid to employees.</t>
  </si>
  <si>
    <r>
      <t>·</t>
    </r>
    <r>
      <rPr>
        <sz val="7"/>
        <color theme="1"/>
        <rFont val="Times New Roman"/>
        <family val="1"/>
      </rPr>
      <t xml:space="preserve">      </t>
    </r>
    <r>
      <rPr>
        <sz val="11"/>
        <color theme="1"/>
        <rFont val="Arial"/>
        <family val="2"/>
      </rPr>
      <t xml:space="preserve">Read the RFP to ensure minimum staffing requirements are met. Enter the annual salary costs and number of FTEs for each required program staff. </t>
    </r>
  </si>
  <si>
    <r>
      <t>·</t>
    </r>
    <r>
      <rPr>
        <sz val="7"/>
        <color theme="1"/>
        <rFont val="Times New Roman"/>
        <family val="1"/>
      </rPr>
      <t xml:space="preserve">      </t>
    </r>
    <r>
      <rPr>
        <sz val="11"/>
        <color theme="1"/>
        <rFont val="Arial"/>
        <family val="2"/>
      </rPr>
      <t xml:space="preserve">For each Job Position/Title, use the generic staff titles listed before adding new titles under ‘Other’. </t>
    </r>
  </si>
  <si>
    <t xml:space="preserve">Contracted Direct Services </t>
  </si>
  <si>
    <t>Enter Bidder's Name</t>
  </si>
  <si>
    <r>
      <t xml:space="preserve">Submit </t>
    </r>
    <r>
      <rPr>
        <u/>
        <sz val="11"/>
        <color theme="1"/>
        <rFont val="Arial"/>
        <family val="2"/>
      </rPr>
      <t>one</t>
    </r>
    <r>
      <rPr>
        <sz val="11"/>
        <color theme="1"/>
        <rFont val="Arial"/>
        <family val="2"/>
      </rPr>
      <t xml:space="preserve"> budget workbook for your bid submission.</t>
    </r>
  </si>
  <si>
    <r>
      <rPr>
        <b/>
        <sz val="10"/>
        <rFont val="Symbol"/>
        <family val="1"/>
        <charset val="2"/>
      </rPr>
      <t xml:space="preserve">·  </t>
    </r>
    <r>
      <rPr>
        <sz val="11"/>
        <rFont val="Arial"/>
        <family val="2"/>
      </rPr>
      <t>Make sure printed documents are in a font large enough to read</t>
    </r>
  </si>
  <si>
    <r>
      <t>·</t>
    </r>
    <r>
      <rPr>
        <sz val="7"/>
        <color theme="1"/>
        <rFont val="Times New Roman"/>
        <family val="1"/>
      </rPr>
      <t xml:space="preserve">    </t>
    </r>
    <r>
      <rPr>
        <sz val="11"/>
        <color theme="1"/>
        <rFont val="Arial"/>
        <family val="2"/>
      </rPr>
      <t xml:space="preserve">Line Item definitions are included in </t>
    </r>
    <r>
      <rPr>
        <i/>
        <sz val="11"/>
        <color theme="1"/>
        <rFont val="Arial"/>
        <family val="2"/>
      </rPr>
      <t xml:space="preserve">Italics </t>
    </r>
    <r>
      <rPr>
        <sz val="11"/>
        <color theme="1"/>
        <rFont val="Arial"/>
        <family val="2"/>
      </rPr>
      <t>(See below).</t>
    </r>
  </si>
  <si>
    <r>
      <t xml:space="preserve">·  </t>
    </r>
    <r>
      <rPr>
        <sz val="11"/>
        <color theme="1"/>
        <rFont val="Arial"/>
        <family val="2"/>
      </rPr>
      <t xml:space="preserve">Round amounts to the nearest whole dollar </t>
    </r>
  </si>
  <si>
    <r>
      <t xml:space="preserve">·  </t>
    </r>
    <r>
      <rPr>
        <sz val="11"/>
        <color theme="1"/>
        <rFont val="Arial"/>
        <family val="2"/>
      </rPr>
      <t>Fill in areas highlighted in yellow in each budget workbook</t>
    </r>
  </si>
  <si>
    <r>
      <t xml:space="preserve">·  </t>
    </r>
    <r>
      <rPr>
        <sz val="11"/>
        <color theme="1"/>
        <rFont val="Arial"/>
        <family val="2"/>
      </rPr>
      <t>Complete the two tabs (Funded Program Budget and Admin Expense Detail) in the budget workbook.</t>
    </r>
  </si>
  <si>
    <r>
      <rPr>
        <sz val="11"/>
        <color theme="1"/>
        <rFont val="Symbol"/>
        <family val="1"/>
        <charset val="2"/>
      </rPr>
      <t xml:space="preserve">·  </t>
    </r>
    <r>
      <rPr>
        <sz val="11"/>
        <color theme="1"/>
        <rFont val="Arial"/>
        <family val="2"/>
      </rPr>
      <t xml:space="preserve">The electronic version submitted with the copies of the proposal must be saved in </t>
    </r>
    <r>
      <rPr>
        <sz val="11"/>
        <rFont val="Arial"/>
        <family val="2"/>
      </rPr>
      <t xml:space="preserve">an </t>
    </r>
    <r>
      <rPr>
        <u/>
        <sz val="11"/>
        <rFont val="Arial"/>
        <family val="2"/>
      </rPr>
      <t>Excel format.</t>
    </r>
  </si>
  <si>
    <r>
      <t>·</t>
    </r>
    <r>
      <rPr>
        <sz val="7"/>
        <color theme="1"/>
        <rFont val="Times New Roman"/>
        <family val="1"/>
      </rPr>
      <t xml:space="preserve">   </t>
    </r>
    <r>
      <rPr>
        <sz val="11"/>
        <color theme="1"/>
        <rFont val="Arial"/>
        <family val="2"/>
      </rPr>
      <t>Start-up costs cannot be included in this RFP</t>
    </r>
  </si>
  <si>
    <r>
      <t xml:space="preserve">·  </t>
    </r>
    <r>
      <rPr>
        <sz val="11"/>
        <color theme="1"/>
        <rFont val="Arial"/>
        <family val="2"/>
      </rPr>
      <t>This program will be reimbursed on an actual cost basis.</t>
    </r>
  </si>
  <si>
    <r>
      <t>·</t>
    </r>
    <r>
      <rPr>
        <sz val="7"/>
        <color theme="1"/>
        <rFont val="Times New Roman"/>
        <family val="1"/>
      </rPr>
      <t xml:space="preserve">   </t>
    </r>
    <r>
      <rPr>
        <sz val="11"/>
        <color theme="1"/>
        <rFont val="Arial"/>
        <family val="2"/>
      </rPr>
      <t>Awarded bidder may be eligible for a cash advance after contract award, limited to 1/12 of the annualized contract allocation and subject to the County Cash Advance Policy.</t>
    </r>
  </si>
  <si>
    <t>Salaries and Wages</t>
  </si>
  <si>
    <t>Job Classification</t>
  </si>
  <si>
    <t>Percentage of Employee Benefits &amp;Taxes:</t>
  </si>
  <si>
    <t>Includes: FICA payroll taxes, State Unemployment Insurance, Worker’s Compensation Insurance, Contribution to retirement plans, health, dental and vision insurance, and other employee-related benefits.</t>
  </si>
  <si>
    <r>
      <t>§</t>
    </r>
    <r>
      <rPr>
        <sz val="7"/>
        <color theme="1"/>
        <rFont val="Times New Roman"/>
        <family val="1"/>
      </rPr>
      <t> </t>
    </r>
    <r>
      <rPr>
        <i/>
        <u/>
        <sz val="11"/>
        <color theme="1"/>
        <rFont val="Arial"/>
        <family val="2"/>
      </rPr>
      <t>Other</t>
    </r>
    <r>
      <rPr>
        <sz val="11"/>
        <color theme="1"/>
        <rFont val="Arial"/>
        <family val="2"/>
      </rPr>
      <t>:</t>
    </r>
    <r>
      <rPr>
        <b/>
        <sz val="11"/>
        <color theme="1"/>
        <rFont val="Arial"/>
        <family val="2"/>
      </rPr>
      <t xml:space="preserve"> </t>
    </r>
    <r>
      <rPr>
        <i/>
        <sz val="11"/>
        <color theme="1"/>
        <rFont val="Arial"/>
        <family val="2"/>
      </rPr>
      <t xml:space="preserve">Consultants, Contracted Workers (1099 Employees not providing direct services) </t>
    </r>
  </si>
  <si>
    <r>
      <t xml:space="preserve">·  </t>
    </r>
    <r>
      <rPr>
        <sz val="11"/>
        <color theme="1"/>
        <rFont val="Arial"/>
        <family val="2"/>
      </rPr>
      <t xml:space="preserve">Print </t>
    </r>
    <r>
      <rPr>
        <u/>
        <sz val="11"/>
        <color theme="1"/>
        <rFont val="Arial"/>
        <family val="2"/>
      </rPr>
      <t>both</t>
    </r>
    <r>
      <rPr>
        <sz val="11"/>
        <color theme="1"/>
        <rFont val="Arial"/>
        <family val="2"/>
      </rPr>
      <t xml:space="preserve"> tabs ( "Funded Program Budget" and "Admin Expense Detail") in the budget workbook.</t>
    </r>
  </si>
  <si>
    <r>
      <t>·</t>
    </r>
    <r>
      <rPr>
        <sz val="7"/>
        <color theme="1"/>
        <rFont val="Times New Roman"/>
        <family val="1"/>
      </rPr>
      <t xml:space="preserve">        </t>
    </r>
    <r>
      <rPr>
        <sz val="11"/>
        <color theme="1"/>
        <rFont val="Arial"/>
        <family val="2"/>
      </rPr>
      <t xml:space="preserve">Bidders must complete the "Admin Expense Detail" tab to itemize and describe, in detail including the methodology for cost allocation if applicable, all administrative expenses. </t>
    </r>
  </si>
  <si>
    <r>
      <rPr>
        <b/>
        <sz val="11"/>
        <color rgb="FF0000FF"/>
        <rFont val="Arial"/>
        <family val="2"/>
      </rPr>
      <t xml:space="preserve">NOTE: </t>
    </r>
    <r>
      <rPr>
        <sz val="11"/>
        <color theme="1"/>
        <rFont val="Arial"/>
        <family val="2"/>
      </rPr>
      <t xml:space="preserve">The total Administrative Expenses on the "Admin Expense Detail" tab is linked to the total Admin Expenses on the "Funded Program budget" tab. For this reason, Administrative staff should either be listed in the Salaries &amp; Wages section of "Funded Program Budge" tab </t>
    </r>
    <r>
      <rPr>
        <b/>
        <u/>
        <sz val="11"/>
        <color theme="1"/>
        <rFont val="Arial"/>
        <family val="2"/>
      </rPr>
      <t>OR</t>
    </r>
    <r>
      <rPr>
        <sz val="11"/>
        <color theme="1"/>
        <rFont val="Arial"/>
        <family val="2"/>
      </rPr>
      <t xml:space="preserve"> listed on the "Admin Expense Detail" tab. Do </t>
    </r>
    <r>
      <rPr>
        <b/>
        <u/>
        <sz val="11"/>
        <color theme="1"/>
        <rFont val="Arial"/>
        <family val="2"/>
      </rPr>
      <t>NOT</t>
    </r>
    <r>
      <rPr>
        <b/>
        <sz val="11"/>
        <color theme="1"/>
        <rFont val="Arial"/>
        <family val="2"/>
      </rPr>
      <t xml:space="preserve"> </t>
    </r>
    <r>
      <rPr>
        <sz val="11"/>
        <color theme="1"/>
        <rFont val="Arial"/>
        <family val="2"/>
      </rPr>
      <t>duplicate these expenses on both the budget and the Admin Expense Detail tab.</t>
    </r>
  </si>
  <si>
    <r>
      <rPr>
        <b/>
        <sz val="11"/>
        <color rgb="FF0000FF"/>
        <rFont val="Arial"/>
        <family val="2"/>
      </rPr>
      <t xml:space="preserve">NOTE: </t>
    </r>
    <r>
      <rPr>
        <sz val="11"/>
        <color theme="1"/>
        <rFont val="Arial"/>
        <family val="2"/>
      </rPr>
      <t xml:space="preserve">Use the line items designated on the form to input budget amounts.  Space has been provided for any additional expenditure accounts you may need to add, but try to use the standard categories as much as possible.  </t>
    </r>
  </si>
  <si>
    <r>
      <rPr>
        <b/>
        <sz val="11"/>
        <color rgb="FF0000FF"/>
        <rFont val="Arial"/>
        <family val="2"/>
      </rPr>
      <t>NOTE:</t>
    </r>
    <r>
      <rPr>
        <sz val="11"/>
        <color rgb="FF0000FF"/>
        <rFont val="Arial"/>
        <family val="2"/>
      </rPr>
      <t xml:space="preserve"> </t>
    </r>
    <r>
      <rPr>
        <sz val="11"/>
        <color theme="1"/>
        <rFont val="Arial"/>
        <family val="2"/>
      </rPr>
      <t xml:space="preserve">Do </t>
    </r>
    <r>
      <rPr>
        <b/>
        <u/>
        <sz val="11"/>
        <rFont val="Arial"/>
        <family val="2"/>
      </rPr>
      <t>NOT</t>
    </r>
    <r>
      <rPr>
        <sz val="11"/>
        <color rgb="FFFF0000"/>
        <rFont val="Arial"/>
        <family val="2"/>
      </rPr>
      <t xml:space="preserve"> </t>
    </r>
    <r>
      <rPr>
        <sz val="11"/>
        <color theme="1"/>
        <rFont val="Arial"/>
        <family val="2"/>
      </rPr>
      <t>include the potential awarded amount from this RFP as revenue.</t>
    </r>
  </si>
  <si>
    <t>NOTE:</t>
  </si>
  <si>
    <r>
      <t>·</t>
    </r>
    <r>
      <rPr>
        <sz val="7"/>
        <color theme="1"/>
        <rFont val="Times New Roman"/>
        <family val="1"/>
      </rPr>
      <t xml:space="preserve">       </t>
    </r>
    <r>
      <rPr>
        <sz val="11"/>
        <color theme="1"/>
        <rFont val="Arial"/>
        <family val="2"/>
      </rPr>
      <t>Ensure that staff who are included in this section are Bidder’s employees. If the workers are independent contractors (i.e. 1099 Workers) providing direct services, include these workers under "Contracted Direct Services" (</t>
    </r>
    <r>
      <rPr>
        <sz val="11"/>
        <color rgb="FF0000FF"/>
        <rFont val="Arial"/>
        <family val="2"/>
      </rPr>
      <t xml:space="preserve"> lines 20-23</t>
    </r>
    <r>
      <rPr>
        <sz val="11"/>
        <color theme="1"/>
        <rFont val="Arial"/>
        <family val="2"/>
      </rPr>
      <t xml:space="preserve"> of the budget). If they are not providing direct services, include these contractors under Professional &amp; Specialized Services section under Operating Costs (</t>
    </r>
    <r>
      <rPr>
        <sz val="11"/>
        <color rgb="FF0000FF"/>
        <rFont val="Arial"/>
        <family val="2"/>
      </rPr>
      <t xml:space="preserve">lines 41-43 </t>
    </r>
    <r>
      <rPr>
        <sz val="11"/>
        <color theme="1"/>
        <rFont val="Arial"/>
        <family val="2"/>
      </rPr>
      <t xml:space="preserve">of the Budget). </t>
    </r>
  </si>
  <si>
    <r>
      <t>·</t>
    </r>
    <r>
      <rPr>
        <sz val="7"/>
        <color theme="1"/>
        <rFont val="Times New Roman"/>
        <family val="1"/>
      </rPr>
      <t xml:space="preserve">        </t>
    </r>
    <r>
      <rPr>
        <sz val="11"/>
        <color theme="1"/>
        <rFont val="Arial"/>
        <family val="2"/>
      </rPr>
      <t xml:space="preserve">Include the </t>
    </r>
    <r>
      <rPr>
        <u/>
        <sz val="11"/>
        <color theme="1"/>
        <rFont val="Arial"/>
        <family val="2"/>
      </rPr>
      <t xml:space="preserve">annual </t>
    </r>
    <r>
      <rPr>
        <sz val="11"/>
        <color theme="1"/>
        <rFont val="Arial"/>
        <family val="2"/>
      </rPr>
      <t>salary costs in the Cost column (</t>
    </r>
    <r>
      <rPr>
        <sz val="11"/>
        <color rgb="FF0000FF"/>
        <rFont val="Arial"/>
        <family val="2"/>
      </rPr>
      <t>Column E</t>
    </r>
    <r>
      <rPr>
        <sz val="11"/>
        <color theme="1"/>
        <rFont val="Arial"/>
        <family val="2"/>
      </rPr>
      <t xml:space="preserve">) for each job position based on a 40-hour work week. </t>
    </r>
  </si>
  <si>
    <r>
      <t>o</t>
    </r>
    <r>
      <rPr>
        <sz val="7"/>
        <color theme="1"/>
        <rFont val="Times New Roman"/>
        <family val="1"/>
      </rPr>
      <t xml:space="preserve">   </t>
    </r>
    <r>
      <rPr>
        <u/>
        <sz val="11"/>
        <color theme="1"/>
        <rFont val="Arial"/>
        <family val="2"/>
      </rPr>
      <t>Communications</t>
    </r>
    <r>
      <rPr>
        <sz val="11"/>
        <color theme="1"/>
        <rFont val="Arial"/>
        <family val="2"/>
      </rPr>
      <t xml:space="preserve">: </t>
    </r>
    <r>
      <rPr>
        <i/>
        <sz val="11"/>
        <color theme="1"/>
        <rFont val="Arial"/>
        <family val="2"/>
      </rPr>
      <t>Monthly service plans for landline &amp; cell phones, pagers,  monthly internet access fees, TDD Equipment</t>
    </r>
  </si>
  <si>
    <r>
      <t>o</t>
    </r>
    <r>
      <rPr>
        <sz val="7"/>
        <color theme="1"/>
        <rFont val="Times New Roman"/>
        <family val="1"/>
      </rPr>
      <t xml:space="preserve">   </t>
    </r>
    <r>
      <rPr>
        <u/>
        <sz val="11"/>
        <color theme="1"/>
        <rFont val="Arial"/>
        <family val="2"/>
      </rPr>
      <t>Taxes, Assessment, Membership Dues &amp; Licenses</t>
    </r>
    <r>
      <rPr>
        <sz val="11"/>
        <color theme="1"/>
        <rFont val="Arial"/>
        <family val="2"/>
      </rPr>
      <t xml:space="preserve">: </t>
    </r>
    <r>
      <rPr>
        <i/>
        <sz val="11"/>
        <color theme="1"/>
        <rFont val="Arial"/>
        <family val="2"/>
      </rPr>
      <t>Annual fees license fees, certification, registrations, use permits, taxes other than payroll</t>
    </r>
  </si>
  <si>
    <t>Interest</t>
  </si>
  <si>
    <r>
      <t xml:space="preserve">o </t>
    </r>
    <r>
      <rPr>
        <u/>
        <sz val="11"/>
        <color theme="1"/>
        <rFont val="Arial"/>
        <family val="2"/>
      </rPr>
      <t>Insurance</t>
    </r>
    <r>
      <rPr>
        <sz val="11"/>
        <color theme="1"/>
        <rFont val="Arial"/>
        <family val="2"/>
      </rPr>
      <t xml:space="preserve">: </t>
    </r>
    <r>
      <rPr>
        <i/>
        <sz val="11"/>
        <color theme="1"/>
        <rFont val="Arial"/>
        <family val="2"/>
      </rPr>
      <t>Liability, homeowner, fire, rental, vehicle, surety bond.</t>
    </r>
  </si>
  <si>
    <r>
      <t>·</t>
    </r>
    <r>
      <rPr>
        <sz val="7"/>
        <color theme="1"/>
        <rFont val="Times New Roman"/>
        <family val="1"/>
      </rPr>
      <t xml:space="preserve">   </t>
    </r>
    <r>
      <rPr>
        <sz val="11"/>
        <color theme="1"/>
        <rFont val="Arial"/>
        <family val="2"/>
      </rPr>
      <t xml:space="preserve">Annualized program budget requests cannot exceed the maximum allocation of </t>
    </r>
    <r>
      <rPr>
        <b/>
        <sz val="11"/>
        <color rgb="FF0000FF"/>
        <rFont val="Arial"/>
        <family val="2"/>
      </rPr>
      <t>$250,000</t>
    </r>
    <r>
      <rPr>
        <sz val="11"/>
        <color theme="1"/>
        <rFont val="Arial"/>
        <family val="2"/>
      </rPr>
      <t xml:space="preserve"> for the program. </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</si>
</sst>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0_);[Red]\(&quot;$&quot;#,##0\)"/>
    <numFmt numFmtId="44" formatCode="_(&quot;$&quot;* #,##0.00_);_(&quot;$&quot;* \(#,##0.00\);_(&quot;$&quot;* &quot;-&quot;??_);_(@_)"/>
    <numFmt numFmtId="43" formatCode="_(* #,##0.00_);_(* \(#,##0.00\);_(* &quot;-&quot;??_);_(@_)"/>
    <numFmt numFmtId="164" formatCode="&quot;$&quot;#,##0"/>
    <numFmt numFmtId="165" formatCode="&quot;$&quot;#,##0.00"/>
    <numFmt numFmtId="166" formatCode="_(* #,##0_);_(* \(#,##0\);_(* &quot;-&quot;??_);_(@_)"/>
    <numFmt numFmtId="167" formatCode="General_)"/>
    <numFmt numFmtId="168" formatCode="_(&quot;$&quot;* #,##0_);_(&quot;$&quot;* \(#,##0\);_(&quot;$&quot;* &quot;-&quot;??_);_(@_)"/>
  </numFmts>
  <fonts count="74" x14ac:knownFonts="1">
    <font>
      <sz val="11"/>
      <color theme="1"/>
      <name val="Calibri"/>
      <family val="2"/>
      <scheme val="minor"/>
    </font>
    <font>
      <sz val="11"/>
      <color theme="1"/>
      <name val="Calibri"/>
      <family val="2"/>
      <scheme val="minor"/>
    </font>
    <font>
      <b/>
      <sz val="12"/>
      <color indexed="8"/>
      <name val="Arial"/>
      <family val="2"/>
    </font>
    <font>
      <b/>
      <sz val="14"/>
      <color indexed="8"/>
      <name val="Arial"/>
      <family val="2"/>
    </font>
    <font>
      <sz val="12"/>
      <name val="Arial"/>
      <family val="2"/>
    </font>
    <font>
      <sz val="12"/>
      <color indexed="8"/>
      <name val="Arial"/>
      <family val="2"/>
    </font>
    <font>
      <sz val="11"/>
      <name val="Tahoma"/>
      <family val="2"/>
    </font>
    <font>
      <b/>
      <sz val="12"/>
      <name val="Arial"/>
      <family val="2"/>
    </font>
    <font>
      <b/>
      <sz val="12"/>
      <color theme="5" tint="-0.499984740745262"/>
      <name val="Arial"/>
      <family val="2"/>
    </font>
    <font>
      <sz val="10"/>
      <color indexed="8"/>
      <name val="Arial"/>
      <family val="2"/>
    </font>
    <font>
      <b/>
      <sz val="18"/>
      <color indexed="8"/>
      <name val="Arial"/>
      <family val="2"/>
    </font>
    <font>
      <b/>
      <sz val="12"/>
      <color rgb="FF0000FF"/>
      <name val="Arial"/>
      <family val="2"/>
    </font>
    <font>
      <sz val="11"/>
      <name val="Arial Narrow"/>
      <family val="2"/>
    </font>
    <font>
      <sz val="11"/>
      <color rgb="FF0000FF"/>
      <name val="Arial"/>
      <family val="2"/>
    </font>
    <font>
      <sz val="12"/>
      <color theme="1"/>
      <name val="Calibri"/>
      <family val="2"/>
      <scheme val="minor"/>
    </font>
    <font>
      <sz val="10"/>
      <name val="Arial"/>
      <family val="2"/>
    </font>
    <font>
      <b/>
      <sz val="10"/>
      <name val="Arial"/>
      <family val="2"/>
    </font>
    <font>
      <sz val="10"/>
      <color rgb="FFFF0000"/>
      <name val="Arial"/>
      <family val="2"/>
    </font>
    <font>
      <sz val="8"/>
      <name val="Arial"/>
      <family val="2"/>
    </font>
    <font>
      <b/>
      <sz val="14"/>
      <name val="Arial"/>
      <family val="2"/>
    </font>
    <font>
      <b/>
      <sz val="16"/>
      <name val="Arial"/>
      <family val="2"/>
    </font>
    <font>
      <b/>
      <sz val="24"/>
      <color theme="1"/>
      <name val="Arial"/>
      <family val="2"/>
    </font>
    <font>
      <sz val="12"/>
      <color theme="1"/>
      <name val="Arial"/>
      <family val="2"/>
    </font>
    <font>
      <b/>
      <sz val="16"/>
      <color theme="1"/>
      <name val="Arial"/>
      <family val="2"/>
    </font>
    <font>
      <b/>
      <sz val="12"/>
      <color theme="1"/>
      <name val="Arial"/>
      <family val="2"/>
    </font>
    <font>
      <i/>
      <sz val="12"/>
      <color theme="1"/>
      <name val="Arial"/>
      <family val="2"/>
    </font>
    <font>
      <b/>
      <sz val="20"/>
      <color theme="1"/>
      <name val="Arial"/>
      <family val="2"/>
    </font>
    <font>
      <sz val="16"/>
      <color theme="1"/>
      <name val="Arial"/>
      <family val="2"/>
    </font>
    <font>
      <sz val="14"/>
      <color theme="1"/>
      <name val="Arial"/>
      <family val="2"/>
    </font>
    <font>
      <b/>
      <sz val="14"/>
      <color theme="1"/>
      <name val="Arial"/>
      <family val="2"/>
    </font>
    <font>
      <sz val="12"/>
      <color theme="5" tint="-0.499984740745262"/>
      <name val="Arial"/>
      <family val="2"/>
    </font>
    <font>
      <b/>
      <sz val="18"/>
      <color theme="1"/>
      <name val="Arial"/>
      <family val="2"/>
    </font>
    <font>
      <b/>
      <sz val="14"/>
      <color theme="5" tint="-0.499984740745262"/>
      <name val="Arial"/>
      <family val="2"/>
    </font>
    <font>
      <sz val="11"/>
      <color indexed="8"/>
      <name val="Arial"/>
      <family val="2"/>
    </font>
    <font>
      <b/>
      <u/>
      <sz val="11"/>
      <color indexed="8"/>
      <name val="Arial"/>
      <family val="2"/>
    </font>
    <font>
      <sz val="9"/>
      <name val="Arial Narrow"/>
      <family val="2"/>
    </font>
    <font>
      <b/>
      <sz val="13"/>
      <name val="Arial"/>
      <family val="2"/>
    </font>
    <font>
      <b/>
      <sz val="11.5"/>
      <name val="Arial"/>
      <family val="2"/>
    </font>
    <font>
      <sz val="11"/>
      <name val="Arial"/>
      <family val="2"/>
    </font>
    <font>
      <sz val="9"/>
      <name val="Arial"/>
      <family val="2"/>
    </font>
    <font>
      <sz val="8"/>
      <name val="Arial Narrow"/>
      <family val="2"/>
    </font>
    <font>
      <sz val="7"/>
      <name val="Small Fonts"/>
      <family val="2"/>
    </font>
    <font>
      <b/>
      <sz val="11"/>
      <name val="Arial"/>
      <family val="2"/>
    </font>
    <font>
      <sz val="11"/>
      <color theme="1"/>
      <name val="Arial"/>
      <family val="2"/>
    </font>
    <font>
      <sz val="10"/>
      <color rgb="FF0000FF"/>
      <name val="Arial"/>
      <family val="2"/>
    </font>
    <font>
      <b/>
      <sz val="20"/>
      <color indexed="10"/>
      <name val="Arial"/>
      <family val="2"/>
    </font>
    <font>
      <b/>
      <sz val="12"/>
      <color indexed="81"/>
      <name val="Tahoma"/>
      <family val="2"/>
    </font>
    <font>
      <sz val="12"/>
      <color indexed="81"/>
      <name val="Tahoma"/>
      <family val="2"/>
    </font>
    <font>
      <b/>
      <sz val="16"/>
      <color indexed="8"/>
      <name val="Arial"/>
      <family val="2"/>
    </font>
    <font>
      <sz val="12"/>
      <color rgb="FFFF0000"/>
      <name val="Arial"/>
      <family val="2"/>
    </font>
    <font>
      <b/>
      <sz val="14"/>
      <color rgb="FFFF0000"/>
      <name val="Arial"/>
      <family val="2"/>
    </font>
    <font>
      <b/>
      <i/>
      <sz val="11"/>
      <color theme="1"/>
      <name val="Arial"/>
      <family val="2"/>
    </font>
    <font>
      <b/>
      <i/>
      <sz val="11"/>
      <color rgb="FF000000"/>
      <name val="Arial"/>
      <family val="2"/>
    </font>
    <font>
      <b/>
      <i/>
      <sz val="7"/>
      <color theme="1"/>
      <name val="Times New Roman"/>
      <family val="1"/>
    </font>
    <font>
      <b/>
      <sz val="11"/>
      <color theme="1"/>
      <name val="Arial"/>
      <family val="2"/>
    </font>
    <font>
      <sz val="9"/>
      <color theme="1"/>
      <name val="Arial"/>
      <family val="2"/>
    </font>
    <font>
      <sz val="11"/>
      <color theme="1"/>
      <name val="Symbol"/>
      <family val="1"/>
      <charset val="2"/>
    </font>
    <font>
      <sz val="7"/>
      <color theme="1"/>
      <name val="Times New Roman"/>
      <family val="1"/>
    </font>
    <font>
      <sz val="11"/>
      <color theme="1"/>
      <name val="Courier New"/>
      <family val="3"/>
    </font>
    <font>
      <i/>
      <sz val="11"/>
      <color theme="1"/>
      <name val="Arial"/>
      <family val="2"/>
    </font>
    <font>
      <u/>
      <sz val="11"/>
      <color theme="1"/>
      <name val="Arial"/>
      <family val="2"/>
    </font>
    <font>
      <i/>
      <u/>
      <sz val="11"/>
      <color theme="1"/>
      <name val="Arial"/>
      <family val="2"/>
    </font>
    <font>
      <sz val="11"/>
      <color theme="1"/>
      <name val="Wingdings"/>
      <charset val="2"/>
    </font>
    <font>
      <b/>
      <i/>
      <sz val="11"/>
      <color rgb="FF0000FF"/>
      <name val="Arial"/>
      <family val="2"/>
    </font>
    <font>
      <b/>
      <u/>
      <sz val="11"/>
      <color theme="1"/>
      <name val="Arial"/>
      <family val="2"/>
    </font>
    <font>
      <b/>
      <u/>
      <sz val="12"/>
      <color theme="1"/>
      <name val="Arial"/>
      <family val="2"/>
    </font>
    <font>
      <sz val="11"/>
      <color rgb="FFFF0000"/>
      <name val="Arial"/>
      <family val="2"/>
    </font>
    <font>
      <sz val="12"/>
      <color theme="0" tint="-0.14999847407452621"/>
      <name val="Arial"/>
      <family val="2"/>
    </font>
    <font>
      <sz val="12"/>
      <color rgb="FF0000FF"/>
      <name val="Arial"/>
      <family val="2"/>
    </font>
    <font>
      <b/>
      <u/>
      <sz val="11"/>
      <name val="Arial"/>
      <family val="2"/>
    </font>
    <font>
      <b/>
      <i/>
      <sz val="11"/>
      <name val="Arial"/>
      <family val="2"/>
    </font>
    <font>
      <u/>
      <sz val="11"/>
      <name val="Arial"/>
      <family val="2"/>
    </font>
    <font>
      <b/>
      <sz val="10"/>
      <name val="Symbol"/>
      <family val="1"/>
      <charset val="2"/>
    </font>
    <font>
      <b/>
      <sz val="11"/>
      <color rgb="FF0000FF"/>
      <name val="Arial"/>
      <family val="2"/>
    </font>
  </fonts>
  <fills count="21">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99"/>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rgb="FFFFFFCC"/>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9" tint="0.39994506668294322"/>
        <bgColor indexed="64"/>
      </patternFill>
    </fill>
    <fill>
      <patternFill patternType="solid">
        <fgColor theme="9" tint="0.39997558519241921"/>
        <bgColor indexed="64"/>
      </patternFill>
    </fill>
    <fill>
      <patternFill patternType="solid">
        <fgColor rgb="FFFFFF00"/>
        <bgColor indexed="64"/>
      </patternFill>
    </fill>
    <fill>
      <patternFill patternType="solid">
        <fgColor rgb="FFCCECFF"/>
        <bgColor indexed="64"/>
      </patternFill>
    </fill>
    <fill>
      <patternFill patternType="solid">
        <fgColor indexed="26"/>
        <bgColor indexed="64"/>
      </patternFill>
    </fill>
    <fill>
      <patternFill patternType="solid">
        <fgColor theme="0" tint="-4.9989318521683403E-2"/>
        <bgColor indexed="64"/>
      </patternFill>
    </fill>
    <fill>
      <patternFill patternType="solid">
        <fgColor rgb="FFD9D9D9"/>
        <bgColor indexed="64"/>
      </patternFill>
    </fill>
    <fill>
      <patternFill patternType="solid">
        <fgColor theme="4" tint="0.79998168889431442"/>
        <bgColor indexed="64"/>
      </patternFill>
    </fill>
  </fills>
  <borders count="51">
    <border>
      <left/>
      <right/>
      <top/>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8"/>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double">
        <color indexed="64"/>
      </bottom>
      <diagonal/>
    </border>
    <border>
      <left/>
      <right/>
      <top style="thin">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6" fillId="0" borderId="0"/>
    <xf numFmtId="9" fontId="4" fillId="0" borderId="0" applyFont="0" applyFill="0" applyBorder="0" applyAlignment="0" applyProtection="0"/>
    <xf numFmtId="0" fontId="14" fillId="0" borderId="0"/>
    <xf numFmtId="0" fontId="15" fillId="0" borderId="0"/>
    <xf numFmtId="44" fontId="15" fillId="0" borderId="0" applyFont="0" applyFill="0" applyBorder="0" applyAlignment="0" applyProtection="0"/>
    <xf numFmtId="43" fontId="1" fillId="0" borderId="0" applyFont="0" applyFill="0" applyBorder="0" applyAlignment="0" applyProtection="0"/>
    <xf numFmtId="167" fontId="18" fillId="0" borderId="0"/>
    <xf numFmtId="0" fontId="35" fillId="0" borderId="0"/>
  </cellStyleXfs>
  <cellXfs count="541">
    <xf numFmtId="0" fontId="0" fillId="0" borderId="0" xfId="0"/>
    <xf numFmtId="0" fontId="5" fillId="0" borderId="0" xfId="0" applyFont="1" applyFill="1" applyBorder="1" applyProtection="1"/>
    <xf numFmtId="0" fontId="5" fillId="0" borderId="0" xfId="0" applyFont="1" applyBorder="1" applyProtection="1"/>
    <xf numFmtId="0" fontId="2" fillId="0" borderId="0" xfId="0" applyFont="1" applyBorder="1" applyProtection="1"/>
    <xf numFmtId="6" fontId="5" fillId="0" borderId="15" xfId="0" applyNumberFormat="1" applyFont="1" applyBorder="1" applyAlignment="1" applyProtection="1">
      <alignment horizontal="left"/>
    </xf>
    <xf numFmtId="6" fontId="5" fillId="3" borderId="0" xfId="0" applyNumberFormat="1" applyFont="1" applyFill="1" applyBorder="1" applyAlignment="1" applyProtection="1">
      <alignment horizontal="right"/>
    </xf>
    <xf numFmtId="6" fontId="5" fillId="3" borderId="3" xfId="0" applyNumberFormat="1" applyFont="1" applyFill="1" applyBorder="1" applyAlignment="1" applyProtection="1">
      <alignment horizontal="right"/>
    </xf>
    <xf numFmtId="6" fontId="5" fillId="0" borderId="0" xfId="0" applyNumberFormat="1" applyFont="1" applyBorder="1" applyProtection="1"/>
    <xf numFmtId="6" fontId="5" fillId="3" borderId="0" xfId="2" applyNumberFormat="1" applyFont="1" applyFill="1" applyBorder="1" applyProtection="1"/>
    <xf numFmtId="6" fontId="5" fillId="0" borderId="15" xfId="0" applyNumberFormat="1" applyFont="1" applyBorder="1" applyAlignment="1" applyProtection="1">
      <alignment horizontal="left" indent="1"/>
    </xf>
    <xf numFmtId="3" fontId="5" fillId="0" borderId="0" xfId="2" applyNumberFormat="1" applyFont="1" applyFill="1" applyBorder="1" applyProtection="1"/>
    <xf numFmtId="0" fontId="5" fillId="0" borderId="0" xfId="0" applyFont="1" applyFill="1" applyProtection="1"/>
    <xf numFmtId="0" fontId="5" fillId="0" borderId="0" xfId="0" quotePrefix="1" applyFont="1" applyFill="1" applyProtection="1"/>
    <xf numFmtId="49" fontId="10" fillId="0" borderId="0" xfId="0" applyNumberFormat="1" applyFont="1" applyFill="1" applyBorder="1" applyProtection="1"/>
    <xf numFmtId="4" fontId="5" fillId="0" borderId="0" xfId="0" applyNumberFormat="1" applyFont="1" applyFill="1" applyProtection="1"/>
    <xf numFmtId="0" fontId="5" fillId="0" borderId="0" xfId="0" applyFont="1" applyFill="1" applyAlignment="1" applyProtection="1">
      <alignment horizontal="left"/>
    </xf>
    <xf numFmtId="3" fontId="5" fillId="0" borderId="0" xfId="2" applyNumberFormat="1" applyFont="1" applyFill="1" applyProtection="1"/>
    <xf numFmtId="3" fontId="5" fillId="0" borderId="0" xfId="2" applyNumberFormat="1" applyFont="1" applyFill="1" applyAlignment="1" applyProtection="1">
      <alignment horizontal="left"/>
    </xf>
    <xf numFmtId="6" fontId="5" fillId="11" borderId="0" xfId="2" applyNumberFormat="1" applyFont="1" applyFill="1" applyBorder="1" applyProtection="1"/>
    <xf numFmtId="6" fontId="5" fillId="11" borderId="0" xfId="0" applyNumberFormat="1" applyFont="1" applyFill="1" applyBorder="1" applyAlignment="1" applyProtection="1">
      <alignment horizontal="right"/>
    </xf>
    <xf numFmtId="6" fontId="5" fillId="11" borderId="7" xfId="0" applyNumberFormat="1" applyFont="1" applyFill="1" applyBorder="1" applyAlignment="1" applyProtection="1">
      <alignment horizontal="right"/>
    </xf>
    <xf numFmtId="6" fontId="2" fillId="11" borderId="0" xfId="2" applyNumberFormat="1" applyFont="1" applyFill="1" applyBorder="1" applyAlignment="1" applyProtection="1">
      <alignment horizontal="left"/>
    </xf>
    <xf numFmtId="164" fontId="13" fillId="0" borderId="0" xfId="0" applyNumberFormat="1" applyFont="1"/>
    <xf numFmtId="0" fontId="7" fillId="0" borderId="0" xfId="7" applyFont="1" applyAlignment="1">
      <alignment horizontal="center"/>
    </xf>
    <xf numFmtId="0" fontId="15" fillId="0" borderId="0" xfId="7"/>
    <xf numFmtId="0" fontId="16" fillId="0" borderId="0" xfId="7" applyFont="1" applyAlignment="1">
      <alignment horizontal="center"/>
    </xf>
    <xf numFmtId="0" fontId="15" fillId="0" borderId="0" xfId="7" applyFont="1"/>
    <xf numFmtId="0" fontId="15" fillId="0" borderId="0" xfId="7" applyAlignment="1">
      <alignment horizontal="center"/>
    </xf>
    <xf numFmtId="0" fontId="15" fillId="0" borderId="0" xfId="7" applyFont="1" applyAlignment="1">
      <alignment horizontal="center"/>
    </xf>
    <xf numFmtId="0" fontId="15" fillId="0" borderId="26" xfId="7" applyBorder="1" applyAlignment="1">
      <alignment horizontal="center"/>
    </xf>
    <xf numFmtId="0" fontId="15" fillId="0" borderId="26" xfId="7" applyFont="1" applyBorder="1" applyAlignment="1">
      <alignment horizontal="center"/>
    </xf>
    <xf numFmtId="0" fontId="15" fillId="0" borderId="0" xfId="7" applyFont="1" applyBorder="1" applyAlignment="1">
      <alignment horizontal="center"/>
    </xf>
    <xf numFmtId="0" fontId="15" fillId="0" borderId="0" xfId="7" applyBorder="1" applyAlignment="1">
      <alignment horizontal="center"/>
    </xf>
    <xf numFmtId="0" fontId="7" fillId="0" borderId="0" xfId="7" applyFont="1" applyFill="1" applyAlignment="1">
      <alignment horizontal="center"/>
    </xf>
    <xf numFmtId="0" fontId="15" fillId="0" borderId="0" xfId="7" applyFont="1" applyAlignment="1">
      <alignment horizontal="center" wrapText="1"/>
    </xf>
    <xf numFmtId="0" fontId="15" fillId="0" borderId="0" xfId="7" applyFill="1"/>
    <xf numFmtId="0" fontId="15" fillId="0" borderId="0" xfId="7" applyAlignment="1">
      <alignment horizontal="center" wrapText="1"/>
    </xf>
    <xf numFmtId="6" fontId="15" fillId="0" borderId="0" xfId="7" applyNumberFormat="1" applyFont="1"/>
    <xf numFmtId="0" fontId="15" fillId="0" borderId="0" xfId="7" applyFont="1" applyAlignment="1">
      <alignment horizontal="left" indent="1"/>
    </xf>
    <xf numFmtId="37" fontId="15" fillId="0" borderId="0" xfId="7" applyNumberFormat="1" applyFont="1" applyAlignment="1">
      <alignment horizontal="center"/>
    </xf>
    <xf numFmtId="165" fontId="15" fillId="0" borderId="0" xfId="8" applyNumberFormat="1" applyFont="1" applyAlignment="1"/>
    <xf numFmtId="0" fontId="15" fillId="0" borderId="0" xfId="7" applyFont="1" applyAlignment="1"/>
    <xf numFmtId="0" fontId="15" fillId="0" borderId="0" xfId="7" applyFont="1" applyAlignment="1">
      <alignment horizontal="center" vertical="center"/>
    </xf>
    <xf numFmtId="0" fontId="17" fillId="0" borderId="0" xfId="7" applyFont="1" applyAlignment="1">
      <alignment horizontal="left"/>
    </xf>
    <xf numFmtId="2" fontId="15" fillId="0" borderId="0" xfId="7" applyNumberFormat="1" applyFont="1" applyAlignment="1"/>
    <xf numFmtId="0" fontId="18" fillId="0" borderId="0" xfId="7" applyFont="1" applyAlignment="1">
      <alignment horizontal="center"/>
    </xf>
    <xf numFmtId="165" fontId="15" fillId="0" borderId="0" xfId="7" applyNumberFormat="1" applyFont="1" applyAlignment="1">
      <alignment horizontal="center"/>
    </xf>
    <xf numFmtId="0" fontId="15" fillId="0" borderId="0" xfId="7" applyFont="1" applyAlignment="1">
      <alignment horizontal="right"/>
    </xf>
    <xf numFmtId="164" fontId="15" fillId="0" borderId="0" xfId="7" applyNumberFormat="1" applyFont="1" applyAlignment="1"/>
    <xf numFmtId="164" fontId="15" fillId="0" borderId="0" xfId="7" applyNumberFormat="1"/>
    <xf numFmtId="6" fontId="15" fillId="0" borderId="27" xfId="7" applyNumberFormat="1" applyFont="1" applyBorder="1" applyAlignment="1"/>
    <xf numFmtId="164" fontId="4" fillId="0" borderId="0" xfId="1" applyNumberFormat="1" applyFont="1" applyProtection="1"/>
    <xf numFmtId="0" fontId="7" fillId="0" borderId="0" xfId="0" applyFont="1" applyProtection="1"/>
    <xf numFmtId="0" fontId="21" fillId="11" borderId="16" xfId="0" applyFont="1" applyFill="1" applyBorder="1" applyAlignment="1" applyProtection="1">
      <alignment horizontal="left" vertical="center" wrapText="1"/>
      <protection locked="0"/>
    </xf>
    <xf numFmtId="0" fontId="22" fillId="11" borderId="0" xfId="0" applyFont="1" applyFill="1" applyBorder="1" applyAlignment="1" applyProtection="1"/>
    <xf numFmtId="0" fontId="23" fillId="11" borderId="0" xfId="0" applyFont="1" applyFill="1" applyBorder="1" applyAlignment="1" applyProtection="1">
      <alignment vertical="center"/>
    </xf>
    <xf numFmtId="0" fontId="23" fillId="11" borderId="0" xfId="0" applyFont="1" applyFill="1" applyBorder="1" applyAlignment="1" applyProtection="1">
      <alignment vertical="center" wrapText="1"/>
    </xf>
    <xf numFmtId="0" fontId="24" fillId="11" borderId="0" xfId="0" applyFont="1" applyFill="1" applyBorder="1" applyAlignment="1" applyProtection="1">
      <alignment vertical="center"/>
    </xf>
    <xf numFmtId="0" fontId="25" fillId="0" borderId="0" xfId="0" applyFont="1" applyFill="1" applyBorder="1" applyAlignment="1" applyProtection="1"/>
    <xf numFmtId="0" fontId="22" fillId="0" borderId="0" xfId="0" applyFont="1" applyFill="1" applyBorder="1" applyProtection="1"/>
    <xf numFmtId="0" fontId="22" fillId="0" borderId="0" xfId="0" applyFont="1" applyProtection="1"/>
    <xf numFmtId="0" fontId="27" fillId="0" borderId="0" xfId="0" applyFont="1" applyProtection="1"/>
    <xf numFmtId="0" fontId="27" fillId="0" borderId="0" xfId="0" applyFont="1" applyBorder="1" applyProtection="1"/>
    <xf numFmtId="0" fontId="28" fillId="0" borderId="0" xfId="0" applyFont="1" applyProtection="1"/>
    <xf numFmtId="0" fontId="3" fillId="12" borderId="13" xfId="0" applyFont="1" applyFill="1" applyBorder="1" applyAlignment="1" applyProtection="1"/>
    <xf numFmtId="0" fontId="3" fillId="5" borderId="6" xfId="4" applyFont="1" applyFill="1" applyBorder="1" applyAlignment="1" applyProtection="1">
      <protection locked="0"/>
    </xf>
    <xf numFmtId="0" fontId="3" fillId="5" borderId="6" xfId="4" applyFont="1" applyFill="1" applyBorder="1" applyAlignment="1" applyProtection="1">
      <alignment wrapText="1"/>
      <protection locked="0"/>
    </xf>
    <xf numFmtId="0" fontId="3" fillId="5" borderId="7" xfId="4" applyFont="1" applyFill="1" applyBorder="1" applyAlignment="1" applyProtection="1">
      <protection locked="0"/>
    </xf>
    <xf numFmtId="9" fontId="22" fillId="0" borderId="14" xfId="5" applyFont="1" applyFill="1" applyBorder="1" applyAlignment="1" applyProtection="1">
      <alignment horizontal="center" wrapText="1"/>
      <protection locked="0"/>
    </xf>
    <xf numFmtId="0" fontId="22" fillId="0" borderId="15" xfId="0" applyFont="1" applyFill="1" applyBorder="1" applyProtection="1"/>
    <xf numFmtId="0" fontId="22" fillId="0" borderId="15" xfId="0" applyFont="1" applyFill="1" applyBorder="1" applyAlignment="1" applyProtection="1">
      <alignment horizontal="center" wrapText="1"/>
      <protection locked="0"/>
    </xf>
    <xf numFmtId="0" fontId="24" fillId="0" borderId="12" xfId="0" applyFont="1" applyFill="1" applyBorder="1" applyAlignment="1" applyProtection="1">
      <alignment horizontal="center" wrapText="1"/>
      <protection locked="0"/>
    </xf>
    <xf numFmtId="0" fontId="24" fillId="0" borderId="14" xfId="0" applyFont="1" applyFill="1" applyBorder="1" applyAlignment="1" applyProtection="1">
      <alignment horizontal="center" wrapText="1"/>
      <protection locked="0"/>
    </xf>
    <xf numFmtId="9" fontId="24" fillId="0" borderId="14" xfId="5" applyFont="1" applyFill="1" applyBorder="1" applyAlignment="1" applyProtection="1">
      <alignment horizontal="center" wrapText="1"/>
      <protection locked="0"/>
    </xf>
    <xf numFmtId="0" fontId="5" fillId="5" borderId="6" xfId="4" applyFont="1" applyFill="1" applyBorder="1" applyAlignment="1" applyProtection="1">
      <protection locked="0"/>
    </xf>
    <xf numFmtId="0" fontId="2" fillId="5" borderId="6" xfId="4" applyFont="1" applyFill="1" applyBorder="1" applyAlignment="1" applyProtection="1">
      <protection locked="0"/>
    </xf>
    <xf numFmtId="0" fontId="5" fillId="5" borderId="6" xfId="4" applyFont="1" applyFill="1" applyBorder="1" applyAlignment="1" applyProtection="1">
      <alignment horizontal="right"/>
      <protection locked="0"/>
    </xf>
    <xf numFmtId="0" fontId="2" fillId="5" borderId="6" xfId="4" applyFont="1" applyFill="1" applyBorder="1" applyAlignment="1" applyProtection="1">
      <alignment wrapText="1"/>
      <protection locked="0"/>
    </xf>
    <xf numFmtId="3" fontId="2" fillId="5" borderId="6" xfId="4" applyNumberFormat="1" applyFont="1" applyFill="1" applyBorder="1" applyAlignment="1" applyProtection="1">
      <protection locked="0"/>
    </xf>
    <xf numFmtId="166" fontId="22" fillId="0" borderId="15" xfId="9" applyNumberFormat="1" applyFont="1" applyFill="1" applyBorder="1" applyAlignment="1" applyProtection="1">
      <alignment horizontal="center" wrapText="1"/>
      <protection locked="0"/>
    </xf>
    <xf numFmtId="9" fontId="24" fillId="0" borderId="14" xfId="5" applyFont="1" applyFill="1" applyBorder="1" applyAlignment="1" applyProtection="1">
      <alignment horizontal="right" wrapText="1"/>
      <protection locked="0"/>
    </xf>
    <xf numFmtId="4" fontId="22" fillId="0" borderId="15" xfId="9" applyNumberFormat="1" applyFont="1" applyFill="1" applyBorder="1" applyAlignment="1" applyProtection="1">
      <alignment horizontal="right"/>
      <protection locked="0"/>
    </xf>
    <xf numFmtId="3" fontId="22" fillId="0" borderId="15" xfId="9" applyNumberFormat="1" applyFont="1" applyFill="1" applyBorder="1" applyAlignment="1" applyProtection="1">
      <alignment horizontal="right"/>
      <protection locked="0"/>
    </xf>
    <xf numFmtId="166" fontId="22" fillId="0" borderId="15" xfId="9" applyNumberFormat="1" applyFont="1" applyFill="1" applyBorder="1" applyAlignment="1" applyProtection="1">
      <alignment horizontal="right" wrapText="1"/>
      <protection locked="0"/>
    </xf>
    <xf numFmtId="0" fontId="22" fillId="0" borderId="15" xfId="0" applyFont="1" applyFill="1" applyBorder="1" applyAlignment="1" applyProtection="1">
      <alignment horizontal="right"/>
      <protection locked="0"/>
    </xf>
    <xf numFmtId="0" fontId="22" fillId="0" borderId="7" xfId="0" applyFont="1" applyFill="1" applyBorder="1" applyAlignment="1" applyProtection="1">
      <alignment horizontal="right"/>
      <protection locked="0"/>
    </xf>
    <xf numFmtId="9" fontId="24" fillId="0" borderId="14" xfId="5" applyFont="1" applyFill="1" applyBorder="1" applyAlignment="1" applyProtection="1">
      <alignment wrapText="1"/>
      <protection locked="0"/>
    </xf>
    <xf numFmtId="0" fontId="22" fillId="0" borderId="15" xfId="0" applyFont="1" applyFill="1" applyBorder="1" applyAlignment="1" applyProtection="1"/>
    <xf numFmtId="0" fontId="22" fillId="0" borderId="15" xfId="0" applyFont="1" applyFill="1" applyBorder="1" applyAlignment="1" applyProtection="1">
      <alignment horizontal="right" wrapText="1"/>
      <protection locked="0"/>
    </xf>
    <xf numFmtId="0" fontId="24" fillId="0" borderId="12" xfId="0" applyFont="1" applyFill="1" applyBorder="1" applyAlignment="1" applyProtection="1">
      <alignment horizontal="right" wrapText="1"/>
      <protection locked="0"/>
    </xf>
    <xf numFmtId="0" fontId="24" fillId="0" borderId="14" xfId="0" applyFont="1" applyFill="1" applyBorder="1" applyAlignment="1" applyProtection="1">
      <alignment horizontal="right" wrapText="1"/>
      <protection locked="0"/>
    </xf>
    <xf numFmtId="37" fontId="22" fillId="0" borderId="15" xfId="0" applyNumberFormat="1" applyFont="1" applyFill="1" applyBorder="1" applyAlignment="1" applyProtection="1">
      <alignment horizontal="right" wrapText="1"/>
      <protection locked="0"/>
    </xf>
    <xf numFmtId="0" fontId="22" fillId="0" borderId="15" xfId="0" applyFont="1" applyFill="1" applyBorder="1" applyAlignment="1" applyProtection="1">
      <alignment wrapText="1"/>
      <protection locked="0"/>
    </xf>
    <xf numFmtId="37" fontId="22" fillId="0" borderId="15" xfId="0" applyNumberFormat="1" applyFont="1" applyFill="1" applyBorder="1" applyAlignment="1" applyProtection="1">
      <alignment wrapText="1"/>
      <protection locked="0"/>
    </xf>
    <xf numFmtId="166" fontId="22" fillId="0" borderId="15" xfId="9" applyNumberFormat="1" applyFont="1" applyFill="1" applyBorder="1" applyAlignment="1" applyProtection="1">
      <alignment wrapText="1"/>
      <protection locked="0"/>
    </xf>
    <xf numFmtId="0" fontId="5" fillId="4" borderId="6" xfId="0" applyFont="1" applyFill="1" applyBorder="1" applyAlignment="1" applyProtection="1"/>
    <xf numFmtId="0" fontId="2" fillId="4" borderId="6" xfId="0" applyFont="1" applyFill="1" applyBorder="1" applyAlignment="1" applyProtection="1"/>
    <xf numFmtId="0" fontId="2" fillId="4" borderId="6" xfId="0" applyFont="1" applyFill="1" applyBorder="1" applyAlignment="1" applyProtection="1">
      <alignment wrapText="1"/>
    </xf>
    <xf numFmtId="0" fontId="30" fillId="7" borderId="6" xfId="0" quotePrefix="1" applyFont="1" applyFill="1" applyBorder="1" applyAlignment="1" applyProtection="1">
      <protection locked="0"/>
    </xf>
    <xf numFmtId="0" fontId="8" fillId="7" borderId="6" xfId="0" quotePrefix="1" applyFont="1" applyFill="1" applyBorder="1" applyAlignment="1" applyProtection="1">
      <protection locked="0"/>
    </xf>
    <xf numFmtId="0" fontId="8" fillId="7" borderId="6" xfId="0" quotePrefix="1" applyFont="1" applyFill="1" applyBorder="1" applyAlignment="1" applyProtection="1">
      <alignment wrapText="1"/>
      <protection locked="0"/>
    </xf>
    <xf numFmtId="3" fontId="8" fillId="7" borderId="7" xfId="0" quotePrefix="1" applyNumberFormat="1" applyFont="1" applyFill="1" applyBorder="1" applyAlignment="1" applyProtection="1">
      <protection locked="0"/>
    </xf>
    <xf numFmtId="4" fontId="22" fillId="0" borderId="14" xfId="9" applyNumberFormat="1" applyFont="1" applyBorder="1" applyAlignment="1" applyProtection="1">
      <protection locked="0"/>
    </xf>
    <xf numFmtId="0" fontId="22" fillId="0" borderId="12" xfId="0" applyFont="1" applyBorder="1" applyAlignment="1" applyProtection="1">
      <protection locked="0"/>
    </xf>
    <xf numFmtId="0" fontId="22" fillId="0" borderId="14" xfId="0" applyFont="1" applyBorder="1" applyAlignment="1" applyProtection="1">
      <protection locked="0"/>
    </xf>
    <xf numFmtId="4" fontId="22" fillId="0" borderId="15" xfId="9" applyNumberFormat="1" applyFont="1" applyBorder="1" applyAlignment="1" applyProtection="1">
      <protection locked="0"/>
    </xf>
    <xf numFmtId="0" fontId="22" fillId="0" borderId="7" xfId="0" applyFont="1" applyBorder="1" applyAlignment="1" applyProtection="1">
      <protection locked="0"/>
    </xf>
    <xf numFmtId="0" fontId="22" fillId="0" borderId="15" xfId="0" applyFont="1" applyBorder="1" applyAlignment="1" applyProtection="1">
      <protection locked="0"/>
    </xf>
    <xf numFmtId="0" fontId="22" fillId="0" borderId="0" xfId="0" applyFont="1" applyBorder="1" applyProtection="1"/>
    <xf numFmtId="0" fontId="22" fillId="0" borderId="0" xfId="0" applyFont="1" applyAlignment="1" applyProtection="1">
      <alignment wrapText="1"/>
    </xf>
    <xf numFmtId="0" fontId="24" fillId="0" borderId="0" xfId="0" applyFont="1" applyProtection="1"/>
    <xf numFmtId="164" fontId="22" fillId="0" borderId="0" xfId="0" applyNumberFormat="1" applyFont="1" applyProtection="1"/>
    <xf numFmtId="164" fontId="22" fillId="0" borderId="0" xfId="0" applyNumberFormat="1" applyFont="1" applyAlignment="1" applyProtection="1">
      <alignment wrapText="1"/>
    </xf>
    <xf numFmtId="165" fontId="22" fillId="0" borderId="0" xfId="1" applyNumberFormat="1" applyFont="1" applyProtection="1"/>
    <xf numFmtId="165" fontId="22" fillId="0" borderId="0" xfId="0" applyNumberFormat="1" applyFont="1" applyProtection="1"/>
    <xf numFmtId="165" fontId="22" fillId="0" borderId="0" xfId="0" applyNumberFormat="1" applyFont="1" applyAlignment="1" applyProtection="1">
      <alignment wrapText="1"/>
    </xf>
    <xf numFmtId="164" fontId="22" fillId="0" borderId="7" xfId="0" applyNumberFormat="1" applyFont="1" applyBorder="1" applyProtection="1">
      <protection locked="0"/>
    </xf>
    <xf numFmtId="164" fontId="22" fillId="0" borderId="7" xfId="0" applyNumberFormat="1" applyFont="1" applyBorder="1" applyProtection="1"/>
    <xf numFmtId="164" fontId="22" fillId="0" borderId="11" xfId="0" applyNumberFormat="1" applyFont="1" applyFill="1" applyBorder="1" applyProtection="1">
      <protection locked="0"/>
    </xf>
    <xf numFmtId="164" fontId="22" fillId="0" borderId="11" xfId="0" applyNumberFormat="1" applyFont="1" applyFill="1" applyBorder="1" applyProtection="1"/>
    <xf numFmtId="164" fontId="22" fillId="0" borderId="11" xfId="0" applyNumberFormat="1" applyFont="1" applyFill="1" applyBorder="1" applyAlignment="1" applyProtection="1">
      <alignment horizontal="right"/>
      <protection locked="0"/>
    </xf>
    <xf numFmtId="164" fontId="22" fillId="0" borderId="11" xfId="0" applyNumberFormat="1" applyFont="1" applyFill="1" applyBorder="1" applyAlignment="1" applyProtection="1">
      <alignment horizontal="right"/>
    </xf>
    <xf numFmtId="0" fontId="32" fillId="7" borderId="29" xfId="0" quotePrefix="1" applyFont="1" applyFill="1" applyBorder="1" applyAlignment="1" applyProtection="1">
      <protection locked="0"/>
    </xf>
    <xf numFmtId="0" fontId="3" fillId="4" borderId="29" xfId="0" applyFont="1" applyFill="1" applyBorder="1" applyAlignment="1" applyProtection="1">
      <alignment horizontal="left"/>
    </xf>
    <xf numFmtId="164" fontId="29" fillId="0" borderId="11" xfId="0" applyNumberFormat="1" applyFont="1" applyFill="1" applyBorder="1" applyProtection="1"/>
    <xf numFmtId="0" fontId="22" fillId="0" borderId="2" xfId="0" applyFont="1" applyFill="1" applyBorder="1" applyProtection="1"/>
    <xf numFmtId="9" fontId="24" fillId="0" borderId="2" xfId="5" applyFont="1" applyFill="1" applyBorder="1" applyAlignment="1" applyProtection="1">
      <alignment horizontal="center" wrapText="1"/>
      <protection locked="0"/>
    </xf>
    <xf numFmtId="0" fontId="29" fillId="4" borderId="15" xfId="0" applyFont="1" applyFill="1" applyBorder="1" applyAlignment="1" applyProtection="1">
      <alignment horizontal="center" vertical="center" wrapText="1"/>
    </xf>
    <xf numFmtId="3" fontId="29" fillId="0" borderId="5" xfId="0" applyNumberFormat="1" applyFont="1" applyFill="1" applyBorder="1" applyAlignment="1" applyProtection="1"/>
    <xf numFmtId="3" fontId="29" fillId="0" borderId="6" xfId="0" applyNumberFormat="1" applyFont="1" applyFill="1" applyBorder="1" applyAlignment="1" applyProtection="1"/>
    <xf numFmtId="0" fontId="3" fillId="12" borderId="28" xfId="0" applyFont="1" applyFill="1" applyBorder="1" applyAlignment="1" applyProtection="1">
      <alignment horizontal="left"/>
    </xf>
    <xf numFmtId="0" fontId="29" fillId="4" borderId="15" xfId="0" applyFont="1" applyFill="1" applyBorder="1" applyAlignment="1" applyProtection="1">
      <alignment horizontal="center" wrapText="1"/>
    </xf>
    <xf numFmtId="164" fontId="22" fillId="0" borderId="5" xfId="0" applyNumberFormat="1" applyFont="1" applyBorder="1" applyAlignment="1" applyProtection="1">
      <alignment horizontal="center"/>
      <protection locked="0"/>
    </xf>
    <xf numFmtId="164" fontId="22" fillId="0" borderId="7" xfId="0" applyNumberFormat="1" applyFont="1" applyBorder="1" applyAlignment="1" applyProtection="1">
      <alignment horizontal="center"/>
      <protection locked="0"/>
    </xf>
    <xf numFmtId="2" fontId="22" fillId="0" borderId="12" xfId="0" applyNumberFormat="1" applyFont="1" applyFill="1" applyBorder="1" applyAlignment="1" applyProtection="1">
      <alignment horizontal="center" wrapText="1"/>
    </xf>
    <xf numFmtId="0" fontId="22" fillId="0" borderId="12" xfId="0" applyFont="1" applyFill="1" applyBorder="1" applyAlignment="1" applyProtection="1">
      <alignment horizontal="right"/>
      <protection locked="0"/>
    </xf>
    <xf numFmtId="0" fontId="22" fillId="0" borderId="14" xfId="0" applyFont="1" applyFill="1" applyBorder="1" applyAlignment="1" applyProtection="1">
      <alignment horizontal="right"/>
      <protection locked="0"/>
    </xf>
    <xf numFmtId="2" fontId="22" fillId="0" borderId="15" xfId="0" applyNumberFormat="1" applyFont="1" applyFill="1" applyBorder="1" applyAlignment="1" applyProtection="1">
      <alignment horizontal="center" wrapText="1"/>
    </xf>
    <xf numFmtId="2" fontId="22" fillId="0" borderId="14" xfId="0" applyNumberFormat="1" applyFont="1" applyFill="1" applyBorder="1" applyAlignment="1" applyProtection="1">
      <alignment horizontal="center" wrapText="1"/>
    </xf>
    <xf numFmtId="0" fontId="5" fillId="5" borderId="6" xfId="4" applyFont="1" applyFill="1" applyBorder="1" applyAlignment="1" applyProtection="1">
      <alignment horizontal="center"/>
      <protection locked="0"/>
    </xf>
    <xf numFmtId="0" fontId="5" fillId="0" borderId="29" xfId="4" applyFont="1" applyBorder="1" applyAlignment="1" applyProtection="1">
      <alignment horizontal="left"/>
    </xf>
    <xf numFmtId="0" fontId="5" fillId="0" borderId="29" xfId="4" applyFont="1" applyBorder="1" applyAlignment="1" applyProtection="1"/>
    <xf numFmtId="0" fontId="2" fillId="5" borderId="29" xfId="4" applyFont="1" applyFill="1" applyBorder="1" applyAlignment="1" applyProtection="1">
      <alignment horizontal="left" indent="1"/>
    </xf>
    <xf numFmtId="0" fontId="3" fillId="5" borderId="29" xfId="4" applyFont="1" applyFill="1" applyBorder="1" applyAlignment="1" applyProtection="1">
      <alignment horizontal="left" indent="1"/>
    </xf>
    <xf numFmtId="0" fontId="5" fillId="0" borderId="14" xfId="4" applyFont="1" applyBorder="1" applyAlignment="1" applyProtection="1">
      <alignment horizontal="left"/>
    </xf>
    <xf numFmtId="3" fontId="2" fillId="5" borderId="7" xfId="4" applyNumberFormat="1" applyFont="1" applyFill="1" applyBorder="1" applyAlignment="1" applyProtection="1">
      <protection locked="0"/>
    </xf>
    <xf numFmtId="3" fontId="2" fillId="4" borderId="7" xfId="0" applyNumberFormat="1" applyFont="1" applyFill="1" applyBorder="1" applyAlignment="1" applyProtection="1"/>
    <xf numFmtId="6" fontId="22" fillId="0" borderId="29" xfId="0" applyNumberFormat="1" applyFont="1" applyBorder="1" applyAlignment="1" applyProtection="1"/>
    <xf numFmtId="164" fontId="22" fillId="0" borderId="4" xfId="0" applyNumberFormat="1" applyFont="1" applyBorder="1" applyProtection="1">
      <protection locked="0"/>
    </xf>
    <xf numFmtId="164" fontId="22" fillId="0" borderId="12" xfId="0" applyNumberFormat="1" applyFont="1" applyBorder="1" applyProtection="1">
      <protection locked="0"/>
    </xf>
    <xf numFmtId="6" fontId="24" fillId="5" borderId="5" xfId="0" applyNumberFormat="1" applyFont="1" applyFill="1" applyBorder="1" applyProtection="1"/>
    <xf numFmtId="164" fontId="22" fillId="5" borderId="6" xfId="0" applyNumberFormat="1" applyFont="1" applyFill="1" applyBorder="1" applyProtection="1">
      <protection locked="0"/>
    </xf>
    <xf numFmtId="164" fontId="22" fillId="5" borderId="7" xfId="0" applyNumberFormat="1" applyFont="1" applyFill="1" applyBorder="1" applyProtection="1"/>
    <xf numFmtId="0" fontId="5" fillId="0" borderId="29" xfId="4" applyFont="1" applyBorder="1" applyAlignment="1" applyProtection="1">
      <alignment horizontal="left" indent="1"/>
    </xf>
    <xf numFmtId="0" fontId="19" fillId="0" borderId="28" xfId="0" applyFont="1" applyBorder="1" applyAlignment="1" applyProtection="1">
      <protection locked="0"/>
    </xf>
    <xf numFmtId="0" fontId="29" fillId="4" borderId="14" xfId="0" applyFont="1" applyFill="1" applyBorder="1" applyAlignment="1" applyProtection="1">
      <alignment horizontal="center" wrapText="1"/>
    </xf>
    <xf numFmtId="164" fontId="22" fillId="0" borderId="5" xfId="0" applyNumberFormat="1" applyFont="1" applyFill="1" applyBorder="1" applyProtection="1"/>
    <xf numFmtId="164" fontId="22" fillId="0" borderId="5" xfId="0" applyNumberFormat="1" applyFont="1" applyFill="1" applyBorder="1" applyProtection="1">
      <protection locked="0"/>
    </xf>
    <xf numFmtId="164" fontId="22" fillId="0" borderId="15" xfId="0" applyNumberFormat="1" applyFont="1" applyFill="1" applyBorder="1" applyProtection="1"/>
    <xf numFmtId="0" fontId="30" fillId="7" borderId="5" xfId="0" quotePrefix="1" applyFont="1" applyFill="1" applyBorder="1" applyAlignment="1" applyProtection="1">
      <protection locked="0"/>
    </xf>
    <xf numFmtId="0" fontId="8" fillId="7" borderId="7" xfId="0" quotePrefix="1" applyFont="1" applyFill="1" applyBorder="1" applyAlignment="1" applyProtection="1">
      <protection locked="0"/>
    </xf>
    <xf numFmtId="2" fontId="29" fillId="0" borderId="14" xfId="0" applyNumberFormat="1" applyFont="1" applyFill="1" applyBorder="1" applyAlignment="1" applyProtection="1">
      <alignment horizontal="center" wrapText="1"/>
    </xf>
    <xf numFmtId="0" fontId="29" fillId="4" borderId="2" xfId="0" applyFont="1" applyFill="1" applyBorder="1" applyAlignment="1" applyProtection="1">
      <alignment horizontal="center" wrapText="1"/>
    </xf>
    <xf numFmtId="0" fontId="22" fillId="0" borderId="9" xfId="0" applyFont="1" applyBorder="1" applyProtection="1"/>
    <xf numFmtId="164" fontId="22" fillId="0" borderId="2" xfId="0" applyNumberFormat="1" applyFont="1" applyBorder="1" applyProtection="1"/>
    <xf numFmtId="164" fontId="22" fillId="0" borderId="2" xfId="0" applyNumberFormat="1" applyFont="1" applyBorder="1" applyProtection="1">
      <protection locked="0"/>
    </xf>
    <xf numFmtId="164" fontId="22" fillId="0" borderId="15" xfId="0" applyNumberFormat="1" applyFont="1" applyBorder="1" applyProtection="1"/>
    <xf numFmtId="0" fontId="29" fillId="0" borderId="30" xfId="0" applyFont="1" applyFill="1" applyBorder="1" applyAlignment="1" applyProtection="1"/>
    <xf numFmtId="0" fontId="3" fillId="4" borderId="15" xfId="0" applyFont="1" applyFill="1" applyBorder="1" applyAlignment="1" applyProtection="1">
      <alignment horizontal="left"/>
    </xf>
    <xf numFmtId="6" fontId="22" fillId="0" borderId="15" xfId="0" applyNumberFormat="1" applyFont="1" applyFill="1" applyBorder="1" applyProtection="1"/>
    <xf numFmtId="6" fontId="22" fillId="0" borderId="15" xfId="0" applyNumberFormat="1" applyFont="1" applyBorder="1" applyProtection="1"/>
    <xf numFmtId="0" fontId="22" fillId="0" borderId="15" xfId="0" applyNumberFormat="1" applyFont="1" applyBorder="1" applyAlignment="1" applyProtection="1">
      <alignment horizontal="left"/>
    </xf>
    <xf numFmtId="0" fontId="22" fillId="0" borderId="15" xfId="0" applyFont="1" applyBorder="1" applyProtection="1"/>
    <xf numFmtId="164" fontId="22" fillId="0" borderId="2" xfId="2" applyNumberFormat="1" applyFont="1" applyBorder="1" applyProtection="1"/>
    <xf numFmtId="164" fontId="24" fillId="13" borderId="15" xfId="0" applyNumberFormat="1" applyFont="1" applyFill="1" applyBorder="1" applyProtection="1"/>
    <xf numFmtId="0" fontId="22" fillId="0" borderId="10" xfId="0" applyFont="1" applyBorder="1" applyProtection="1"/>
    <xf numFmtId="164" fontId="22" fillId="0" borderId="14" xfId="0" applyNumberFormat="1" applyFont="1" applyBorder="1" applyProtection="1"/>
    <xf numFmtId="164" fontId="29" fillId="0" borderId="2" xfId="0" applyNumberFormat="1" applyFont="1" applyFill="1" applyBorder="1" applyAlignment="1" applyProtection="1">
      <alignment horizontal="right" wrapText="1"/>
    </xf>
    <xf numFmtId="164" fontId="22" fillId="0" borderId="15" xfId="2" applyNumberFormat="1" applyFont="1" applyBorder="1" applyProtection="1"/>
    <xf numFmtId="10" fontId="33" fillId="0" borderId="19" xfId="3" applyNumberFormat="1" applyFont="1" applyBorder="1" applyProtection="1"/>
    <xf numFmtId="10" fontId="33" fillId="0" borderId="21" xfId="3" applyNumberFormat="1" applyFont="1" applyBorder="1" applyProtection="1"/>
    <xf numFmtId="0" fontId="34" fillId="0" borderId="16" xfId="0" applyFont="1" applyBorder="1" applyProtection="1"/>
    <xf numFmtId="0" fontId="9" fillId="0" borderId="18" xfId="0" applyFont="1" applyBorder="1" applyProtection="1"/>
    <xf numFmtId="0" fontId="9" fillId="0" borderId="20" xfId="0" applyFont="1" applyBorder="1" applyProtection="1"/>
    <xf numFmtId="10" fontId="23" fillId="11" borderId="0" xfId="0" applyNumberFormat="1" applyFont="1" applyFill="1" applyBorder="1" applyAlignment="1" applyProtection="1">
      <alignment vertical="center"/>
    </xf>
    <xf numFmtId="0" fontId="22" fillId="0" borderId="15" xfId="0" applyFont="1" applyFill="1" applyBorder="1" applyAlignment="1" applyProtection="1">
      <alignment horizontal="right" wrapText="1"/>
    </xf>
    <xf numFmtId="0" fontId="22" fillId="0" borderId="14" xfId="0" applyFont="1" applyFill="1" applyBorder="1" applyAlignment="1" applyProtection="1">
      <alignment horizontal="right" wrapText="1"/>
    </xf>
    <xf numFmtId="0" fontId="35" fillId="2" borderId="0" xfId="11" applyFill="1" applyProtection="1">
      <protection locked="0"/>
    </xf>
    <xf numFmtId="0" fontId="35" fillId="2" borderId="0" xfId="11" applyFont="1" applyFill="1" applyAlignment="1" applyProtection="1">
      <alignment horizontal="right"/>
      <protection locked="0"/>
    </xf>
    <xf numFmtId="0" fontId="35" fillId="0" borderId="0" xfId="11"/>
    <xf numFmtId="0" fontId="38" fillId="2" borderId="0" xfId="11" applyFont="1" applyFill="1" applyAlignment="1" applyProtection="1">
      <protection locked="0"/>
    </xf>
    <xf numFmtId="0" fontId="12" fillId="2" borderId="0" xfId="11" applyFont="1" applyFill="1" applyProtection="1">
      <protection locked="0"/>
    </xf>
    <xf numFmtId="0" fontId="12" fillId="2" borderId="0" xfId="11" applyFont="1" applyFill="1" applyBorder="1" applyProtection="1">
      <protection locked="0"/>
    </xf>
    <xf numFmtId="0" fontId="12" fillId="17" borderId="6" xfId="11" applyFont="1" applyFill="1" applyBorder="1" applyProtection="1">
      <protection locked="0"/>
    </xf>
    <xf numFmtId="0" fontId="38" fillId="2" borderId="0" xfId="11" applyFont="1" applyFill="1" applyProtection="1">
      <protection locked="0"/>
    </xf>
    <xf numFmtId="0" fontId="38" fillId="2" borderId="0" xfId="11" applyFont="1" applyFill="1" applyBorder="1" applyProtection="1">
      <protection locked="0"/>
    </xf>
    <xf numFmtId="0" fontId="35" fillId="2" borderId="0" xfId="11" applyFont="1" applyFill="1" applyBorder="1" applyProtection="1">
      <protection locked="0"/>
    </xf>
    <xf numFmtId="0" fontId="35" fillId="2" borderId="0" xfId="11" applyFill="1" applyBorder="1" applyProtection="1">
      <protection locked="0"/>
    </xf>
    <xf numFmtId="14" fontId="38" fillId="2" borderId="0" xfId="11" applyNumberFormat="1" applyFont="1" applyFill="1" applyBorder="1" applyAlignment="1" applyProtection="1">
      <alignment horizontal="center"/>
      <protection locked="0"/>
    </xf>
    <xf numFmtId="0" fontId="39" fillId="2" borderId="0" xfId="11" applyFont="1" applyFill="1" applyProtection="1">
      <protection locked="0"/>
    </xf>
    <xf numFmtId="0" fontId="18" fillId="2" borderId="0" xfId="11" applyFont="1" applyFill="1" applyAlignment="1" applyProtection="1">
      <alignment horizontal="center"/>
      <protection locked="0"/>
    </xf>
    <xf numFmtId="0" fontId="12" fillId="2" borderId="0" xfId="11" quotePrefix="1" applyFont="1" applyFill="1" applyAlignment="1" applyProtection="1">
      <alignment horizontal="center"/>
      <protection locked="0"/>
    </xf>
    <xf numFmtId="0" fontId="12" fillId="17" borderId="31" xfId="11" applyFont="1" applyFill="1" applyBorder="1" applyAlignment="1" applyProtection="1">
      <alignment vertical="center"/>
      <protection locked="0"/>
    </xf>
    <xf numFmtId="0" fontId="12" fillId="17" borderId="32" xfId="11" applyFont="1" applyFill="1" applyBorder="1" applyAlignment="1" applyProtection="1">
      <alignment vertical="center"/>
      <protection locked="0"/>
    </xf>
    <xf numFmtId="0" fontId="12" fillId="17" borderId="33" xfId="11" applyFont="1" applyFill="1" applyBorder="1" applyAlignment="1" applyProtection="1">
      <alignment vertical="center"/>
      <protection locked="0"/>
    </xf>
    <xf numFmtId="0" fontId="12" fillId="17" borderId="34" xfId="11" applyFont="1" applyFill="1" applyBorder="1" applyAlignment="1" applyProtection="1">
      <alignment vertical="center"/>
      <protection locked="0"/>
    </xf>
    <xf numFmtId="0" fontId="12" fillId="17" borderId="35" xfId="11" applyFont="1" applyFill="1" applyBorder="1" applyAlignment="1" applyProtection="1">
      <alignment vertical="center"/>
      <protection locked="0"/>
    </xf>
    <xf numFmtId="0" fontId="12" fillId="17" borderId="36" xfId="11" applyFont="1" applyFill="1" applyBorder="1" applyAlignment="1" applyProtection="1">
      <alignment vertical="center"/>
      <protection locked="0"/>
    </xf>
    <xf numFmtId="0" fontId="12" fillId="17" borderId="37" xfId="11" applyFont="1" applyFill="1" applyBorder="1" applyAlignment="1" applyProtection="1">
      <alignment vertical="center"/>
      <protection locked="0"/>
    </xf>
    <xf numFmtId="0" fontId="12" fillId="17" borderId="38" xfId="11" applyFont="1" applyFill="1" applyBorder="1" applyAlignment="1" applyProtection="1">
      <alignment vertical="center"/>
      <protection locked="0"/>
    </xf>
    <xf numFmtId="0" fontId="12" fillId="17" borderId="39" xfId="11" applyFont="1" applyFill="1" applyBorder="1" applyAlignment="1" applyProtection="1">
      <alignment vertical="center"/>
      <protection locked="0"/>
    </xf>
    <xf numFmtId="0" fontId="40" fillId="2" borderId="0" xfId="11" applyFont="1" applyFill="1" applyAlignment="1" applyProtection="1">
      <alignment horizontal="right" vertical="center"/>
      <protection locked="0"/>
    </xf>
    <xf numFmtId="0" fontId="12" fillId="2" borderId="0" xfId="11" applyFont="1" applyFill="1" applyBorder="1" applyAlignment="1" applyProtection="1">
      <alignment vertical="center"/>
      <protection locked="0"/>
    </xf>
    <xf numFmtId="168" fontId="4" fillId="2" borderId="0" xfId="11" applyNumberFormat="1" applyFont="1" applyFill="1" applyBorder="1" applyAlignment="1" applyProtection="1">
      <alignment horizontal="center" vertical="center"/>
      <protection locked="0"/>
    </xf>
    <xf numFmtId="0" fontId="40" fillId="2" borderId="0" xfId="11" applyFont="1" applyFill="1" applyAlignment="1" applyProtection="1">
      <alignment vertical="center"/>
      <protection locked="0"/>
    </xf>
    <xf numFmtId="168" fontId="35" fillId="2" borderId="0" xfId="11" applyNumberFormat="1" applyFill="1" applyAlignment="1" applyProtection="1">
      <alignment vertical="center"/>
      <protection locked="0"/>
    </xf>
    <xf numFmtId="0" fontId="12" fillId="2" borderId="0" xfId="11" applyFont="1" applyFill="1" applyAlignment="1" applyProtection="1">
      <alignment vertical="center"/>
      <protection locked="0"/>
    </xf>
    <xf numFmtId="0" fontId="35" fillId="2" borderId="0" xfId="11" applyFill="1" applyAlignment="1" applyProtection="1">
      <alignment vertical="center"/>
      <protection locked="0"/>
    </xf>
    <xf numFmtId="3" fontId="4" fillId="2" borderId="0" xfId="11" applyNumberFormat="1" applyFont="1" applyFill="1" applyBorder="1" applyAlignment="1" applyProtection="1">
      <alignment horizontal="center" vertical="center"/>
      <protection locked="0"/>
    </xf>
    <xf numFmtId="0" fontId="12" fillId="2" borderId="0" xfId="11" quotePrefix="1" applyFont="1" applyFill="1" applyAlignment="1">
      <alignment horizontal="center"/>
    </xf>
    <xf numFmtId="0" fontId="12" fillId="2" borderId="0" xfId="11" applyFont="1" applyFill="1" applyBorder="1" applyAlignment="1">
      <alignment vertical="center"/>
    </xf>
    <xf numFmtId="0" fontId="40" fillId="2" borderId="0" xfId="11" applyFont="1" applyFill="1" applyAlignment="1">
      <alignment horizontal="right" vertical="center"/>
    </xf>
    <xf numFmtId="3" fontId="4" fillId="2" borderId="0" xfId="11" applyNumberFormat="1" applyFont="1" applyFill="1" applyBorder="1" applyAlignment="1">
      <alignment horizontal="center" vertical="center"/>
    </xf>
    <xf numFmtId="0" fontId="12" fillId="0" borderId="0" xfId="11" applyFont="1"/>
    <xf numFmtId="0" fontId="12" fillId="17" borderId="13" xfId="11" applyFont="1" applyFill="1" applyBorder="1" applyProtection="1">
      <protection locked="0"/>
    </xf>
    <xf numFmtId="0" fontId="38" fillId="11" borderId="0" xfId="11" applyFont="1" applyFill="1" applyProtection="1">
      <protection locked="0"/>
    </xf>
    <xf numFmtId="0" fontId="12" fillId="11" borderId="0" xfId="11" applyFont="1" applyFill="1" applyProtection="1">
      <protection locked="0"/>
    </xf>
    <xf numFmtId="0" fontId="13" fillId="0" borderId="0" xfId="0" applyFont="1"/>
    <xf numFmtId="0" fontId="38" fillId="0" borderId="0" xfId="0" applyFont="1"/>
    <xf numFmtId="0" fontId="13" fillId="0" borderId="0" xfId="0" applyFont="1" applyAlignment="1">
      <alignment horizontal="left"/>
    </xf>
    <xf numFmtId="0" fontId="38" fillId="0" borderId="0" xfId="0" applyFont="1" applyAlignment="1">
      <alignment horizontal="left"/>
    </xf>
    <xf numFmtId="0" fontId="42" fillId="0" borderId="0" xfId="0" applyFont="1" applyAlignment="1">
      <alignment horizontal="left"/>
    </xf>
    <xf numFmtId="0" fontId="19" fillId="0" borderId="15" xfId="0" applyFont="1" applyBorder="1" applyAlignment="1">
      <alignment horizontal="center"/>
    </xf>
    <xf numFmtId="0" fontId="38" fillId="0" borderId="0" xfId="0" applyFont="1" applyAlignment="1">
      <alignment horizontal="center"/>
    </xf>
    <xf numFmtId="0" fontId="42" fillId="0" borderId="5" xfId="0" applyFont="1" applyFill="1" applyBorder="1" applyAlignment="1">
      <alignment horizontal="center"/>
    </xf>
    <xf numFmtId="0" fontId="42" fillId="0" borderId="15" xfId="0" applyFont="1" applyFill="1" applyBorder="1" applyAlignment="1">
      <alignment horizontal="center"/>
    </xf>
    <xf numFmtId="0" fontId="13" fillId="0" borderId="0" xfId="0" applyFont="1" applyAlignment="1"/>
    <xf numFmtId="0" fontId="13" fillId="0" borderId="0" xfId="0" applyFont="1" applyAlignment="1">
      <alignment wrapText="1"/>
    </xf>
    <xf numFmtId="49" fontId="42" fillId="0" borderId="15" xfId="0" applyNumberFormat="1" applyFont="1" applyFill="1" applyBorder="1" applyAlignment="1">
      <alignment horizontal="center"/>
    </xf>
    <xf numFmtId="49" fontId="42" fillId="0" borderId="15" xfId="0" applyNumberFormat="1" applyFont="1" applyBorder="1" applyAlignment="1">
      <alignment horizontal="center"/>
    </xf>
    <xf numFmtId="0" fontId="38" fillId="0" borderId="5" xfId="0" applyFont="1" applyFill="1" applyBorder="1" applyAlignment="1">
      <alignment horizontal="left"/>
    </xf>
    <xf numFmtId="49" fontId="38" fillId="0" borderId="15" xfId="1" quotePrefix="1" applyNumberFormat="1" applyFont="1" applyFill="1" applyBorder="1" applyAlignment="1">
      <alignment horizontal="center"/>
    </xf>
    <xf numFmtId="166" fontId="38" fillId="0" borderId="15" xfId="1" applyNumberFormat="1" applyFont="1" applyFill="1" applyBorder="1"/>
    <xf numFmtId="49" fontId="38" fillId="0" borderId="15" xfId="1" quotePrefix="1" applyNumberFormat="1" applyFont="1" applyBorder="1" applyAlignment="1">
      <alignment horizontal="center"/>
    </xf>
    <xf numFmtId="0" fontId="38" fillId="0" borderId="5" xfId="6" applyFont="1" applyFill="1" applyBorder="1" applyAlignment="1">
      <alignment horizontal="left" wrapText="1"/>
    </xf>
    <xf numFmtId="49" fontId="38" fillId="0" borderId="5" xfId="6" applyNumberFormat="1" applyFont="1" applyFill="1" applyBorder="1" applyAlignment="1">
      <alignment horizontal="center" vertical="center"/>
    </xf>
    <xf numFmtId="0" fontId="43" fillId="0" borderId="0" xfId="0" applyFont="1"/>
    <xf numFmtId="166" fontId="38" fillId="0" borderId="15" xfId="1" applyNumberFormat="1" applyFont="1" applyFill="1" applyBorder="1" applyAlignment="1">
      <alignment horizontal="right"/>
    </xf>
    <xf numFmtId="49" fontId="38" fillId="0" borderId="7" xfId="1" quotePrefix="1" applyNumberFormat="1" applyFont="1" applyBorder="1" applyAlignment="1">
      <alignment horizontal="center"/>
    </xf>
    <xf numFmtId="0" fontId="38" fillId="0" borderId="22" xfId="0" applyFont="1" applyFill="1" applyBorder="1" applyAlignment="1">
      <alignment horizontal="left"/>
    </xf>
    <xf numFmtId="49" fontId="38" fillId="0" borderId="2" xfId="1" quotePrefix="1" applyNumberFormat="1" applyFont="1" applyFill="1" applyBorder="1" applyAlignment="1">
      <alignment horizontal="center"/>
    </xf>
    <xf numFmtId="166" fontId="38" fillId="0" borderId="2" xfId="1" applyNumberFormat="1" applyFont="1" applyFill="1" applyBorder="1"/>
    <xf numFmtId="166" fontId="42" fillId="0" borderId="15" xfId="1" applyNumberFormat="1" applyFont="1" applyFill="1" applyBorder="1"/>
    <xf numFmtId="0" fontId="38" fillId="0" borderId="8" xfId="0" applyFont="1" applyFill="1" applyBorder="1" applyAlignment="1">
      <alignment horizontal="left" wrapText="1"/>
    </xf>
    <xf numFmtId="49" fontId="38" fillId="0" borderId="8" xfId="1" applyNumberFormat="1" applyFont="1" applyFill="1" applyBorder="1" applyAlignment="1">
      <alignment horizontal="center"/>
    </xf>
    <xf numFmtId="166" fontId="38" fillId="0" borderId="8" xfId="1" applyNumberFormat="1" applyFont="1" applyFill="1" applyBorder="1"/>
    <xf numFmtId="166" fontId="42" fillId="0" borderId="23" xfId="1" applyNumberFormat="1" applyFont="1" applyFill="1" applyBorder="1"/>
    <xf numFmtId="0" fontId="38" fillId="0" borderId="17" xfId="0" applyFont="1" applyBorder="1"/>
    <xf numFmtId="0" fontId="16" fillId="0" borderId="15"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15" xfId="0" applyFont="1" applyBorder="1" applyAlignment="1">
      <alignment horizontal="center" vertical="center"/>
    </xf>
    <xf numFmtId="0" fontId="44" fillId="0" borderId="0" xfId="0" applyFont="1" applyAlignment="1">
      <alignment vertical="center"/>
    </xf>
    <xf numFmtId="0" fontId="44" fillId="0" borderId="0" xfId="0" applyFont="1" applyAlignment="1">
      <alignment vertical="center" wrapText="1"/>
    </xf>
    <xf numFmtId="0" fontId="15" fillId="0" borderId="0" xfId="0" applyFont="1" applyAlignment="1">
      <alignment vertical="center"/>
    </xf>
    <xf numFmtId="164" fontId="22" fillId="0" borderId="0" xfId="0" applyNumberFormat="1" applyFont="1" applyAlignment="1" applyProtection="1">
      <alignment horizontal="right"/>
    </xf>
    <xf numFmtId="165" fontId="4" fillId="0" borderId="0" xfId="1" applyNumberFormat="1" applyFont="1" applyProtection="1"/>
    <xf numFmtId="0" fontId="24" fillId="11" borderId="0" xfId="0" applyFont="1" applyFill="1" applyBorder="1" applyAlignment="1" applyProtection="1"/>
    <xf numFmtId="3" fontId="24" fillId="5" borderId="5" xfId="9" applyNumberFormat="1" applyFont="1" applyFill="1" applyBorder="1" applyAlignment="1" applyProtection="1">
      <alignment horizontal="right"/>
    </xf>
    <xf numFmtId="0" fontId="3" fillId="12" borderId="13" xfId="0" applyFont="1" applyFill="1" applyBorder="1" applyAlignment="1" applyProtection="1">
      <alignment wrapText="1"/>
    </xf>
    <xf numFmtId="0" fontId="26" fillId="16" borderId="15" xfId="0" applyFont="1" applyFill="1" applyBorder="1" applyAlignment="1" applyProtection="1">
      <alignment horizontal="center" vertical="center"/>
    </xf>
    <xf numFmtId="0" fontId="20" fillId="0" borderId="15" xfId="0" applyFont="1" applyFill="1" applyBorder="1" applyAlignment="1" applyProtection="1">
      <alignment horizontal="center" vertical="center" wrapText="1"/>
    </xf>
    <xf numFmtId="0" fontId="23" fillId="0" borderId="15" xfId="0" applyFont="1" applyFill="1" applyBorder="1" applyAlignment="1" applyProtection="1">
      <alignment horizontal="center" vertical="center" wrapText="1"/>
    </xf>
    <xf numFmtId="0" fontId="22" fillId="0" borderId="7" xfId="0" applyFont="1" applyFill="1" applyBorder="1" applyAlignment="1" applyProtection="1">
      <alignment horizontal="center" wrapText="1"/>
      <protection locked="0"/>
    </xf>
    <xf numFmtId="3" fontId="22" fillId="0" borderId="7" xfId="9" applyNumberFormat="1" applyFont="1" applyFill="1" applyBorder="1" applyAlignment="1" applyProtection="1">
      <alignment horizontal="right"/>
      <protection locked="0"/>
    </xf>
    <xf numFmtId="0" fontId="22" fillId="0" borderId="7" xfId="0" applyFont="1" applyFill="1" applyBorder="1" applyAlignment="1" applyProtection="1">
      <alignment horizontal="right" wrapText="1"/>
      <protection locked="0"/>
    </xf>
    <xf numFmtId="3" fontId="24" fillId="5" borderId="15" xfId="9" applyNumberFormat="1" applyFont="1" applyFill="1" applyBorder="1" applyAlignment="1" applyProtection="1">
      <alignment horizontal="right"/>
    </xf>
    <xf numFmtId="37" fontId="22" fillId="0" borderId="7" xfId="0" applyNumberFormat="1" applyFont="1" applyFill="1" applyBorder="1" applyAlignment="1" applyProtection="1">
      <alignment horizontal="right" wrapText="1"/>
      <protection locked="0"/>
    </xf>
    <xf numFmtId="0" fontId="22" fillId="0" borderId="7" xfId="0" applyFont="1" applyFill="1" applyBorder="1" applyAlignment="1" applyProtection="1">
      <alignment wrapText="1"/>
      <protection locked="0"/>
    </xf>
    <xf numFmtId="4" fontId="22" fillId="0" borderId="7" xfId="9" applyNumberFormat="1" applyFont="1" applyBorder="1" applyAlignment="1" applyProtection="1">
      <protection locked="0"/>
    </xf>
    <xf numFmtId="3" fontId="29" fillId="0" borderId="15" xfId="9" applyNumberFormat="1" applyFont="1" applyBorder="1" applyAlignment="1" applyProtection="1"/>
    <xf numFmtId="3" fontId="24" fillId="5" borderId="14" xfId="9" applyNumberFormat="1" applyFont="1" applyFill="1" applyBorder="1" applyAlignment="1" applyProtection="1"/>
    <xf numFmtId="3" fontId="24" fillId="5" borderId="8" xfId="9" applyNumberFormat="1" applyFont="1" applyFill="1" applyBorder="1" applyAlignment="1" applyProtection="1"/>
    <xf numFmtId="164" fontId="4" fillId="0" borderId="15" xfId="1" applyNumberFormat="1" applyFont="1" applyBorder="1" applyProtection="1"/>
    <xf numFmtId="165" fontId="4" fillId="0" borderId="15" xfId="1" applyNumberFormat="1" applyFont="1" applyBorder="1" applyProtection="1"/>
    <xf numFmtId="165" fontId="22" fillId="0" borderId="15" xfId="0" applyNumberFormat="1" applyFont="1" applyBorder="1" applyProtection="1"/>
    <xf numFmtId="2" fontId="29" fillId="11" borderId="5" xfId="0" applyNumberFormat="1" applyFont="1" applyFill="1" applyBorder="1" applyAlignment="1" applyProtection="1"/>
    <xf numFmtId="2" fontId="29" fillId="11" borderId="6" xfId="0" applyNumberFormat="1" applyFont="1" applyFill="1" applyBorder="1" applyAlignment="1" applyProtection="1"/>
    <xf numFmtId="2" fontId="29" fillId="11" borderId="7" xfId="0" applyNumberFormat="1" applyFont="1" applyFill="1" applyBorder="1" applyAlignment="1" applyProtection="1"/>
    <xf numFmtId="0" fontId="22" fillId="5" borderId="0" xfId="0" applyFont="1" applyFill="1" applyBorder="1" applyProtection="1"/>
    <xf numFmtId="0" fontId="22" fillId="5" borderId="0" xfId="0" applyFont="1" applyFill="1" applyBorder="1" applyAlignment="1" applyProtection="1">
      <alignment wrapText="1"/>
    </xf>
    <xf numFmtId="0" fontId="22" fillId="5" borderId="0" xfId="0" applyFont="1" applyFill="1" applyBorder="1" applyAlignment="1" applyProtection="1">
      <protection locked="0"/>
    </xf>
    <xf numFmtId="3" fontId="24" fillId="5" borderId="0" xfId="0" applyNumberFormat="1" applyFont="1" applyFill="1" applyBorder="1" applyAlignment="1" applyProtection="1">
      <protection locked="0"/>
    </xf>
    <xf numFmtId="0" fontId="22" fillId="5" borderId="9" xfId="0" applyFont="1" applyFill="1" applyBorder="1" applyProtection="1"/>
    <xf numFmtId="1" fontId="29" fillId="5" borderId="11" xfId="0" applyNumberFormat="1" applyFont="1" applyFill="1" applyBorder="1" applyAlignment="1" applyProtection="1">
      <alignment horizontal="left"/>
    </xf>
    <xf numFmtId="1" fontId="22" fillId="5" borderId="13" xfId="0" applyNumberFormat="1" applyFont="1" applyFill="1" applyBorder="1" applyAlignment="1" applyProtection="1">
      <alignment horizontal="right" wrapText="1"/>
    </xf>
    <xf numFmtId="1" fontId="22" fillId="5" borderId="13" xfId="0" applyNumberFormat="1" applyFont="1" applyFill="1" applyBorder="1" applyAlignment="1" applyProtection="1">
      <alignment horizontal="right"/>
    </xf>
    <xf numFmtId="164" fontId="22" fillId="0" borderId="10" xfId="0" applyNumberFormat="1" applyFont="1" applyBorder="1" applyProtection="1"/>
    <xf numFmtId="164" fontId="22" fillId="0" borderId="5" xfId="0" applyNumberFormat="1" applyFont="1" applyBorder="1" applyProtection="1"/>
    <xf numFmtId="164" fontId="24" fillId="0" borderId="13" xfId="0" applyNumberFormat="1" applyFont="1" applyFill="1" applyBorder="1" applyProtection="1"/>
    <xf numFmtId="1" fontId="29" fillId="5" borderId="13" xfId="0" applyNumberFormat="1" applyFont="1" applyFill="1" applyBorder="1" applyAlignment="1" applyProtection="1"/>
    <xf numFmtId="3" fontId="24" fillId="5" borderId="3" xfId="0" applyNumberFormat="1" applyFont="1" applyFill="1" applyBorder="1" applyAlignment="1" applyProtection="1">
      <protection locked="0"/>
    </xf>
    <xf numFmtId="0" fontId="22" fillId="5" borderId="4" xfId="0" applyFont="1" applyFill="1" applyBorder="1" applyProtection="1">
      <protection locked="0"/>
    </xf>
    <xf numFmtId="0" fontId="22" fillId="5" borderId="1" xfId="0" applyFont="1" applyFill="1" applyBorder="1" applyProtection="1">
      <protection locked="0"/>
    </xf>
    <xf numFmtId="1" fontId="29" fillId="5" borderId="12" xfId="0" applyNumberFormat="1" applyFont="1" applyFill="1" applyBorder="1" applyAlignment="1" applyProtection="1"/>
    <xf numFmtId="0" fontId="24" fillId="0" borderId="14" xfId="0" applyFont="1" applyFill="1" applyBorder="1" applyAlignment="1" applyProtection="1">
      <alignment horizontal="center" vertical="center" wrapText="1"/>
      <protection locked="0"/>
    </xf>
    <xf numFmtId="0" fontId="2" fillId="5" borderId="7" xfId="4" applyFont="1" applyFill="1" applyBorder="1" applyAlignment="1" applyProtection="1">
      <protection locked="0"/>
    </xf>
    <xf numFmtId="0" fontId="24" fillId="0" borderId="15" xfId="0" applyFont="1" applyFill="1" applyBorder="1" applyAlignment="1" applyProtection="1">
      <alignment horizontal="right" vertical="center" wrapText="1"/>
      <protection locked="0"/>
    </xf>
    <xf numFmtId="0" fontId="24" fillId="0" borderId="14" xfId="0" applyFont="1" applyFill="1" applyBorder="1" applyAlignment="1" applyProtection="1">
      <alignment horizontal="right" vertical="center" wrapText="1"/>
      <protection locked="0"/>
    </xf>
    <xf numFmtId="0" fontId="2" fillId="4" borderId="7" xfId="0" applyFont="1" applyFill="1" applyBorder="1" applyAlignment="1" applyProtection="1"/>
    <xf numFmtId="0" fontId="24" fillId="0" borderId="15" xfId="0" applyFont="1" applyFill="1" applyBorder="1" applyAlignment="1" applyProtection="1">
      <alignment horizontal="center" vertical="center" wrapText="1"/>
      <protection locked="0"/>
    </xf>
    <xf numFmtId="0" fontId="22" fillId="0" borderId="14" xfId="0" applyFont="1" applyBorder="1" applyProtection="1">
      <protection locked="0"/>
    </xf>
    <xf numFmtId="0" fontId="22" fillId="0" borderId="15" xfId="0" applyFont="1" applyBorder="1" applyProtection="1">
      <protection locked="0"/>
    </xf>
    <xf numFmtId="3" fontId="29" fillId="0" borderId="15" xfId="0" applyNumberFormat="1" applyFont="1" applyFill="1" applyBorder="1" applyProtection="1"/>
    <xf numFmtId="0" fontId="29" fillId="13" borderId="15" xfId="0" applyFont="1" applyFill="1" applyBorder="1" applyProtection="1"/>
    <xf numFmtId="10" fontId="7" fillId="15" borderId="15" xfId="3" applyNumberFormat="1" applyFont="1" applyFill="1" applyBorder="1" applyAlignment="1" applyProtection="1"/>
    <xf numFmtId="166" fontId="24" fillId="0" borderId="0" xfId="1" applyNumberFormat="1" applyFont="1" applyProtection="1"/>
    <xf numFmtId="166" fontId="22" fillId="0" borderId="0" xfId="1" applyNumberFormat="1" applyFont="1" applyProtection="1"/>
    <xf numFmtId="166" fontId="24" fillId="0" borderId="27" xfId="1" applyNumberFormat="1" applyFont="1" applyBorder="1" applyProtection="1"/>
    <xf numFmtId="38" fontId="5" fillId="6" borderId="14" xfId="0" applyNumberFormat="1" applyFont="1" applyFill="1" applyBorder="1" applyAlignment="1" applyProtection="1">
      <alignment horizontal="left"/>
      <protection locked="0"/>
    </xf>
    <xf numFmtId="38" fontId="5" fillId="6" borderId="14" xfId="0" applyNumberFormat="1" applyFont="1" applyFill="1" applyBorder="1" applyAlignment="1" applyProtection="1">
      <alignment horizontal="left" indent="1"/>
      <protection locked="0"/>
    </xf>
    <xf numFmtId="38" fontId="12" fillId="17" borderId="13" xfId="11" applyNumberFormat="1" applyFont="1" applyFill="1" applyBorder="1" applyProtection="1">
      <protection locked="0"/>
    </xf>
    <xf numFmtId="0" fontId="12" fillId="0" borderId="0" xfId="11" applyFont="1" applyProtection="1">
      <protection locked="0"/>
    </xf>
    <xf numFmtId="0" fontId="35" fillId="0" borderId="0" xfId="11" applyProtection="1">
      <protection locked="0"/>
    </xf>
    <xf numFmtId="0" fontId="41" fillId="0" borderId="0" xfId="11" applyFont="1" applyBorder="1" applyAlignment="1" applyProtection="1">
      <alignment horizontal="left" vertical="center"/>
      <protection locked="0"/>
    </xf>
    <xf numFmtId="3" fontId="49" fillId="2" borderId="0" xfId="11" applyNumberFormat="1" applyFont="1" applyFill="1" applyBorder="1" applyAlignment="1" applyProtection="1">
      <alignment horizontal="center" vertical="center"/>
    </xf>
    <xf numFmtId="164" fontId="5" fillId="6" borderId="15" xfId="2" applyNumberFormat="1" applyFont="1" applyFill="1" applyBorder="1" applyAlignment="1" applyProtection="1">
      <alignment horizontal="right"/>
      <protection locked="0"/>
    </xf>
    <xf numFmtId="164" fontId="5" fillId="6" borderId="14" xfId="2" applyNumberFormat="1" applyFont="1" applyFill="1" applyBorder="1" applyAlignment="1" applyProtection="1">
      <alignment horizontal="right"/>
      <protection locked="0"/>
    </xf>
    <xf numFmtId="38" fontId="5" fillId="6" borderId="43" xfId="0" applyNumberFormat="1" applyFont="1" applyFill="1" applyBorder="1" applyAlignment="1" applyProtection="1">
      <alignment horizontal="left"/>
      <protection locked="0"/>
    </xf>
    <xf numFmtId="0" fontId="2" fillId="18" borderId="14" xfId="0" quotePrefix="1" applyFont="1" applyFill="1" applyBorder="1" applyAlignment="1" applyProtection="1">
      <alignment horizontal="left"/>
    </xf>
    <xf numFmtId="164" fontId="2" fillId="18" borderId="11" xfId="0" quotePrefix="1" applyNumberFormat="1" applyFont="1" applyFill="1" applyBorder="1" applyAlignment="1" applyProtection="1">
      <alignment horizontal="right"/>
    </xf>
    <xf numFmtId="39" fontId="2" fillId="18" borderId="11" xfId="0" applyNumberFormat="1" applyFont="1" applyFill="1" applyBorder="1" applyAlignment="1" applyProtection="1">
      <alignment horizontal="right"/>
    </xf>
    <xf numFmtId="164" fontId="2" fillId="18" borderId="14" xfId="0" applyNumberFormat="1" applyFont="1" applyFill="1" applyBorder="1" applyAlignment="1" applyProtection="1">
      <alignment horizontal="right"/>
    </xf>
    <xf numFmtId="6" fontId="5" fillId="3" borderId="10" xfId="2" applyNumberFormat="1" applyFont="1" applyFill="1" applyBorder="1" applyProtection="1"/>
    <xf numFmtId="6" fontId="5" fillId="3" borderId="9" xfId="2" applyNumberFormat="1" applyFont="1" applyFill="1" applyBorder="1" applyProtection="1"/>
    <xf numFmtId="38" fontId="5" fillId="6" borderId="8" xfId="0" applyNumberFormat="1" applyFont="1" applyFill="1" applyBorder="1" applyAlignment="1" applyProtection="1">
      <alignment horizontal="left" indent="1"/>
      <protection locked="0"/>
    </xf>
    <xf numFmtId="38" fontId="5" fillId="6" borderId="8" xfId="0" applyNumberFormat="1" applyFont="1" applyFill="1" applyBorder="1" applyAlignment="1" applyProtection="1">
      <alignment horizontal="left"/>
      <protection locked="0"/>
    </xf>
    <xf numFmtId="6" fontId="2" fillId="18" borderId="25" xfId="0" applyNumberFormat="1" applyFont="1" applyFill="1" applyBorder="1" applyAlignment="1" applyProtection="1">
      <alignment horizontal="right"/>
    </xf>
    <xf numFmtId="6" fontId="5" fillId="11" borderId="1" xfId="0" applyNumberFormat="1" applyFont="1" applyFill="1" applyBorder="1" applyAlignment="1" applyProtection="1">
      <alignment horizontal="right"/>
    </xf>
    <xf numFmtId="6" fontId="5" fillId="11" borderId="9" xfId="0" applyNumberFormat="1" applyFont="1" applyFill="1" applyBorder="1" applyProtection="1"/>
    <xf numFmtId="6" fontId="5" fillId="0" borderId="10" xfId="0" applyNumberFormat="1" applyFont="1" applyBorder="1" applyProtection="1"/>
    <xf numFmtId="0" fontId="51" fillId="19" borderId="47" xfId="0" applyFont="1" applyFill="1" applyBorder="1" applyAlignment="1">
      <alignment vertical="center" wrapText="1"/>
    </xf>
    <xf numFmtId="0" fontId="51" fillId="19" borderId="48" xfId="0" applyFont="1" applyFill="1" applyBorder="1" applyAlignment="1">
      <alignment horizontal="left" vertical="center" wrapText="1" indent="2"/>
    </xf>
    <xf numFmtId="0" fontId="51" fillId="19" borderId="49" xfId="0" applyFont="1" applyFill="1" applyBorder="1" applyAlignment="1">
      <alignment horizontal="left" vertical="center" wrapText="1" indent="2"/>
    </xf>
    <xf numFmtId="0" fontId="43" fillId="0" borderId="0" xfId="0" applyFont="1" applyAlignment="1">
      <alignment horizontal="justify" vertical="center"/>
    </xf>
    <xf numFmtId="0" fontId="54" fillId="0" borderId="0" xfId="0" applyFont="1" applyAlignment="1">
      <alignment horizontal="center" vertical="center"/>
    </xf>
    <xf numFmtId="0" fontId="55" fillId="0" borderId="0" xfId="0" applyFont="1" applyAlignment="1">
      <alignment horizontal="justify" vertical="center"/>
    </xf>
    <xf numFmtId="0" fontId="54" fillId="0" borderId="0" xfId="0" applyFont="1" applyAlignment="1">
      <alignment horizontal="justify" vertical="center"/>
    </xf>
    <xf numFmtId="0" fontId="56" fillId="0" borderId="0" xfId="0" applyFont="1" applyAlignment="1">
      <alignment horizontal="justify" vertical="center"/>
    </xf>
    <xf numFmtId="0" fontId="5" fillId="0" borderId="2" xfId="0" quotePrefix="1" applyFont="1" applyBorder="1" applyAlignment="1" applyProtection="1">
      <alignment horizontal="left"/>
    </xf>
    <xf numFmtId="0" fontId="12" fillId="2" borderId="0" xfId="11" applyFont="1" applyFill="1" applyBorder="1" applyAlignment="1" applyProtection="1">
      <alignment horizontal="right"/>
      <protection locked="0"/>
    </xf>
    <xf numFmtId="164" fontId="5" fillId="6" borderId="43" xfId="2" applyNumberFormat="1" applyFont="1" applyFill="1" applyBorder="1" applyAlignment="1" applyProtection="1">
      <alignment horizontal="right"/>
      <protection locked="0"/>
    </xf>
    <xf numFmtId="164" fontId="4" fillId="17" borderId="15" xfId="11" applyNumberFormat="1" applyFont="1" applyFill="1" applyBorder="1" applyAlignment="1" applyProtection="1">
      <alignment horizontal="right" vertical="center"/>
      <protection locked="0"/>
    </xf>
    <xf numFmtId="164" fontId="4" fillId="17" borderId="15" xfId="2" applyNumberFormat="1" applyFont="1" applyFill="1" applyBorder="1" applyAlignment="1" applyProtection="1">
      <alignment horizontal="right" vertical="center"/>
      <protection locked="0"/>
    </xf>
    <xf numFmtId="0" fontId="35" fillId="2" borderId="1" xfId="11" applyFont="1" applyFill="1" applyBorder="1" applyAlignment="1" applyProtection="1">
      <alignment horizontal="right"/>
      <protection locked="0"/>
    </xf>
    <xf numFmtId="0" fontId="35" fillId="2" borderId="1" xfId="11" applyFill="1" applyBorder="1" applyProtection="1">
      <protection locked="0"/>
    </xf>
    <xf numFmtId="0" fontId="38" fillId="2" borderId="0" xfId="11" applyFont="1" applyFill="1" applyBorder="1" applyAlignment="1" applyProtection="1">
      <protection locked="0"/>
    </xf>
    <xf numFmtId="0" fontId="38" fillId="2" borderId="0" xfId="11" applyFont="1" applyFill="1" applyBorder="1" applyAlignment="1" applyProtection="1">
      <alignment horizontal="right"/>
      <protection locked="0"/>
    </xf>
    <xf numFmtId="0" fontId="38" fillId="11" borderId="0" xfId="11" applyFont="1" applyFill="1" applyBorder="1" applyProtection="1">
      <protection locked="0"/>
    </xf>
    <xf numFmtId="0" fontId="12" fillId="11" borderId="0" xfId="11" applyFont="1" applyFill="1" applyBorder="1" applyProtection="1">
      <protection locked="0"/>
    </xf>
    <xf numFmtId="14" fontId="38" fillId="2" borderId="1" xfId="11" applyNumberFormat="1" applyFont="1" applyFill="1" applyBorder="1" applyAlignment="1" applyProtection="1">
      <alignment horizontal="center"/>
      <protection locked="0"/>
    </xf>
    <xf numFmtId="0" fontId="39" fillId="2" borderId="0" xfId="11" applyFont="1" applyFill="1" applyBorder="1" applyProtection="1">
      <protection locked="0"/>
    </xf>
    <xf numFmtId="0" fontId="18" fillId="2" borderId="1" xfId="11" applyFont="1" applyFill="1" applyBorder="1" applyAlignment="1" applyProtection="1">
      <alignment horizontal="center"/>
      <protection locked="0"/>
    </xf>
    <xf numFmtId="0" fontId="12" fillId="2" borderId="0" xfId="11" quotePrefix="1" applyFont="1" applyFill="1" applyBorder="1" applyAlignment="1" applyProtection="1">
      <alignment horizontal="center"/>
      <protection locked="0"/>
    </xf>
    <xf numFmtId="0" fontId="40" fillId="2" borderId="0" xfId="11" applyFont="1" applyFill="1" applyBorder="1" applyAlignment="1" applyProtection="1">
      <alignment horizontal="right" vertical="center"/>
      <protection locked="0"/>
    </xf>
    <xf numFmtId="168" fontId="4" fillId="2" borderId="1" xfId="11" applyNumberFormat="1" applyFont="1" applyFill="1" applyBorder="1" applyAlignment="1" applyProtection="1">
      <alignment horizontal="center" vertical="center"/>
      <protection locked="0"/>
    </xf>
    <xf numFmtId="0" fontId="40" fillId="2" borderId="0" xfId="11" applyFont="1" applyFill="1" applyBorder="1" applyAlignment="1" applyProtection="1">
      <alignment vertical="center"/>
      <protection locked="0"/>
    </xf>
    <xf numFmtId="168" fontId="35" fillId="2" borderId="1" xfId="11" applyNumberFormat="1" applyFill="1" applyBorder="1" applyAlignment="1" applyProtection="1">
      <alignment vertical="center"/>
      <protection locked="0"/>
    </xf>
    <xf numFmtId="0" fontId="35" fillId="2" borderId="1" xfId="11" applyFill="1" applyBorder="1" applyAlignment="1" applyProtection="1">
      <alignment vertical="center"/>
      <protection locked="0"/>
    </xf>
    <xf numFmtId="3" fontId="4" fillId="2" borderId="1" xfId="11" applyNumberFormat="1" applyFont="1" applyFill="1" applyBorder="1" applyAlignment="1" applyProtection="1">
      <alignment horizontal="center" vertical="center"/>
      <protection locked="0"/>
    </xf>
    <xf numFmtId="0" fontId="12" fillId="2" borderId="13" xfId="11" quotePrefix="1" applyFont="1" applyFill="1" applyBorder="1" applyAlignment="1">
      <alignment horizontal="center"/>
    </xf>
    <xf numFmtId="0" fontId="12" fillId="2" borderId="13" xfId="11" applyFont="1" applyFill="1" applyBorder="1" applyAlignment="1">
      <alignment vertical="center"/>
    </xf>
    <xf numFmtId="0" fontId="40" fillId="2" borderId="13" xfId="11" applyFont="1" applyFill="1" applyBorder="1" applyAlignment="1">
      <alignment horizontal="right" vertical="center"/>
    </xf>
    <xf numFmtId="3" fontId="4" fillId="2" borderId="12" xfId="11" applyNumberFormat="1" applyFont="1" applyFill="1" applyBorder="1" applyAlignment="1">
      <alignment horizontal="center" vertical="center"/>
    </xf>
    <xf numFmtId="164" fontId="7" fillId="18" borderId="15" xfId="11" applyNumberFormat="1" applyFont="1" applyFill="1" applyBorder="1" applyAlignment="1" applyProtection="1">
      <alignment horizontal="right" vertical="center"/>
    </xf>
    <xf numFmtId="39" fontId="5" fillId="6" borderId="14" xfId="0" applyNumberFormat="1" applyFont="1" applyFill="1" applyBorder="1" applyAlignment="1" applyProtection="1">
      <alignment horizontal="right"/>
      <protection locked="0"/>
    </xf>
    <xf numFmtId="39" fontId="5" fillId="6" borderId="43" xfId="0" applyNumberFormat="1" applyFont="1" applyFill="1" applyBorder="1" applyAlignment="1" applyProtection="1">
      <alignment horizontal="right"/>
      <protection locked="0"/>
    </xf>
    <xf numFmtId="164" fontId="5" fillId="6" borderId="2" xfId="2" applyNumberFormat="1" applyFont="1" applyFill="1" applyBorder="1" applyAlignment="1" applyProtection="1">
      <alignment horizontal="right"/>
      <protection locked="0"/>
    </xf>
    <xf numFmtId="0" fontId="12" fillId="17" borderId="13" xfId="11" applyFont="1" applyFill="1" applyBorder="1" applyAlignment="1" applyProtection="1">
      <alignment wrapText="1"/>
      <protection locked="0"/>
    </xf>
    <xf numFmtId="0" fontId="12" fillId="17" borderId="6" xfId="11" applyFont="1" applyFill="1" applyBorder="1" applyAlignment="1" applyProtection="1">
      <alignment wrapText="1"/>
      <protection locked="0"/>
    </xf>
    <xf numFmtId="0" fontId="42" fillId="2" borderId="1" xfId="11" applyFont="1" applyFill="1" applyBorder="1" applyAlignment="1" applyProtection="1">
      <alignment horizontal="left"/>
      <protection locked="0"/>
    </xf>
    <xf numFmtId="0" fontId="64" fillId="0" borderId="0" xfId="0" applyFont="1" applyAlignment="1">
      <alignment horizontal="justify" vertical="center"/>
    </xf>
    <xf numFmtId="0" fontId="65" fillId="0" borderId="0" xfId="0" applyFont="1" applyAlignment="1">
      <alignment horizontal="justify" vertical="center"/>
    </xf>
    <xf numFmtId="6" fontId="2" fillId="0" borderId="15" xfId="0" applyNumberFormat="1" applyFont="1" applyBorder="1" applyAlignment="1" applyProtection="1"/>
    <xf numFmtId="164" fontId="2" fillId="18" borderId="12" xfId="0" applyNumberFormat="1" applyFont="1" applyFill="1" applyBorder="1" applyAlignment="1" applyProtection="1">
      <alignment horizontal="right"/>
    </xf>
    <xf numFmtId="6" fontId="5" fillId="11" borderId="13" xfId="0" applyNumberFormat="1" applyFont="1" applyFill="1" applyBorder="1" applyAlignment="1" applyProtection="1">
      <alignment horizontal="right"/>
    </xf>
    <xf numFmtId="6" fontId="2" fillId="18" borderId="5" xfId="0" applyNumberFormat="1" applyFont="1" applyFill="1" applyBorder="1" applyAlignment="1" applyProtection="1">
      <alignment horizontal="left"/>
    </xf>
    <xf numFmtId="0" fontId="58" fillId="0" borderId="0" xfId="0" applyFont="1" applyAlignment="1">
      <alignment horizontal="left" vertical="center" wrapText="1" indent="2"/>
    </xf>
    <xf numFmtId="0" fontId="62" fillId="0" borderId="0" xfId="0" applyFont="1" applyAlignment="1">
      <alignment horizontal="left" vertical="center" wrapText="1" indent="4"/>
    </xf>
    <xf numFmtId="0" fontId="62" fillId="0" borderId="0" xfId="0" applyFont="1" applyAlignment="1">
      <alignment horizontal="left" vertical="center" indent="4"/>
    </xf>
    <xf numFmtId="6" fontId="2" fillId="18" borderId="40" xfId="0" applyNumberFormat="1" applyFont="1" applyFill="1" applyBorder="1" applyAlignment="1" applyProtection="1"/>
    <xf numFmtId="6" fontId="2" fillId="18" borderId="41" xfId="0" applyNumberFormat="1" applyFont="1" applyFill="1" applyBorder="1" applyAlignment="1" applyProtection="1"/>
    <xf numFmtId="6" fontId="2" fillId="18" borderId="50" xfId="0" applyNumberFormat="1" applyFont="1" applyFill="1" applyBorder="1" applyAlignment="1" applyProtection="1"/>
    <xf numFmtId="6" fontId="2" fillId="18" borderId="5" xfId="0" applyNumberFormat="1" applyFont="1" applyFill="1" applyBorder="1" applyAlignment="1" applyProtection="1"/>
    <xf numFmtId="6" fontId="2" fillId="18" borderId="6" xfId="0" applyNumberFormat="1" applyFont="1" applyFill="1" applyBorder="1" applyAlignment="1" applyProtection="1"/>
    <xf numFmtId="6" fontId="2" fillId="18" borderId="7" xfId="0" applyNumberFormat="1" applyFont="1" applyFill="1" applyBorder="1" applyAlignment="1" applyProtection="1"/>
    <xf numFmtId="6" fontId="2" fillId="18" borderId="15" xfId="0" applyNumberFormat="1" applyFont="1" applyFill="1" applyBorder="1" applyAlignment="1" applyProtection="1">
      <alignment horizontal="right"/>
    </xf>
    <xf numFmtId="164" fontId="5" fillId="0" borderId="15" xfId="2" applyNumberFormat="1" applyFont="1" applyFill="1" applyBorder="1" applyAlignment="1" applyProtection="1">
      <alignment horizontal="right"/>
    </xf>
    <xf numFmtId="164" fontId="5" fillId="0" borderId="14" xfId="2" applyNumberFormat="1" applyFont="1" applyFill="1" applyBorder="1" applyAlignment="1" applyProtection="1">
      <alignment horizontal="right"/>
    </xf>
    <xf numFmtId="164" fontId="5" fillId="0" borderId="44" xfId="2" applyNumberFormat="1" applyFont="1" applyFill="1" applyBorder="1" applyAlignment="1" applyProtection="1">
      <alignment horizontal="right"/>
    </xf>
    <xf numFmtId="0" fontId="2" fillId="18" borderId="14" xfId="0" applyFont="1" applyFill="1" applyBorder="1" applyAlignment="1" applyProtection="1">
      <alignment horizontal="left"/>
    </xf>
    <xf numFmtId="3" fontId="2" fillId="18" borderId="14" xfId="2" applyNumberFormat="1" applyFont="1" applyFill="1" applyBorder="1" applyAlignment="1" applyProtection="1">
      <alignment horizontal="center" wrapText="1"/>
    </xf>
    <xf numFmtId="37" fontId="2" fillId="18" borderId="14" xfId="0" applyNumberFormat="1" applyFont="1" applyFill="1" applyBorder="1" applyAlignment="1" applyProtection="1">
      <alignment horizontal="center"/>
    </xf>
    <xf numFmtId="38" fontId="5" fillId="6" borderId="15" xfId="0" applyNumberFormat="1" applyFont="1" applyFill="1" applyBorder="1" applyAlignment="1" applyProtection="1">
      <alignment horizontal="left"/>
      <protection locked="0"/>
    </xf>
    <xf numFmtId="6" fontId="2" fillId="18" borderId="14" xfId="2" applyNumberFormat="1" applyFont="1" applyFill="1" applyBorder="1" applyAlignment="1" applyProtection="1">
      <alignment horizontal="right"/>
    </xf>
    <xf numFmtId="39" fontId="5" fillId="6" borderId="15" xfId="0" applyNumberFormat="1" applyFont="1" applyFill="1" applyBorder="1" applyAlignment="1" applyProtection="1">
      <alignment horizontal="right"/>
      <protection locked="0"/>
    </xf>
    <xf numFmtId="0" fontId="2" fillId="18" borderId="11" xfId="0" quotePrefix="1" applyFont="1" applyFill="1" applyBorder="1" applyAlignment="1" applyProtection="1"/>
    <xf numFmtId="0" fontId="2" fillId="18" borderId="13" xfId="0" quotePrefix="1" applyFont="1" applyFill="1" applyBorder="1" applyAlignment="1" applyProtection="1"/>
    <xf numFmtId="39" fontId="2" fillId="18" borderId="15" xfId="0" applyNumberFormat="1" applyFont="1" applyFill="1" applyBorder="1" applyAlignment="1" applyProtection="1">
      <alignment horizontal="right"/>
    </xf>
    <xf numFmtId="164" fontId="2" fillId="2" borderId="2" xfId="2" applyNumberFormat="1" applyFont="1" applyFill="1" applyBorder="1" applyAlignment="1" applyProtection="1">
      <alignment horizontal="right"/>
    </xf>
    <xf numFmtId="6" fontId="2" fillId="20" borderId="7" xfId="2" applyNumberFormat="1" applyFont="1" applyFill="1" applyBorder="1" applyAlignment="1" applyProtection="1">
      <alignment horizontal="right"/>
    </xf>
    <xf numFmtId="38" fontId="12" fillId="11" borderId="13" xfId="11" applyNumberFormat="1" applyFont="1" applyFill="1" applyBorder="1" applyAlignment="1" applyProtection="1">
      <alignment wrapText="1"/>
    </xf>
    <xf numFmtId="0" fontId="42" fillId="0" borderId="0" xfId="0" applyFont="1" applyAlignment="1">
      <alignment horizontal="justify" vertical="center"/>
    </xf>
    <xf numFmtId="0" fontId="73" fillId="0" borderId="0" xfId="0" applyFont="1" applyAlignment="1">
      <alignment horizontal="justify" vertical="center"/>
    </xf>
    <xf numFmtId="0" fontId="38" fillId="0" borderId="0" xfId="0" applyFont="1" applyFill="1" applyBorder="1" applyAlignment="1">
      <alignment horizontal="center"/>
    </xf>
    <xf numFmtId="0" fontId="42" fillId="0" borderId="15" xfId="0" applyFont="1" applyFill="1" applyBorder="1" applyAlignment="1">
      <alignment horizontal="right" vertical="center"/>
    </xf>
    <xf numFmtId="0" fontId="42" fillId="0" borderId="5" xfId="0" applyFont="1" applyFill="1" applyBorder="1" applyAlignment="1">
      <alignment horizontal="right" vertical="center"/>
    </xf>
    <xf numFmtId="0" fontId="42" fillId="0" borderId="24" xfId="0" applyFont="1" applyFill="1" applyBorder="1" applyAlignment="1">
      <alignment horizontal="right" vertical="center"/>
    </xf>
    <xf numFmtId="0" fontId="42" fillId="0" borderId="25" xfId="0" applyFont="1" applyFill="1" applyBorder="1" applyAlignment="1">
      <alignment horizontal="right" vertical="center"/>
    </xf>
    <xf numFmtId="0" fontId="7" fillId="0" borderId="0" xfId="0" applyFont="1" applyAlignment="1">
      <alignment horizontal="center"/>
    </xf>
    <xf numFmtId="0" fontId="42" fillId="0" borderId="0" xfId="0" applyFont="1" applyAlignment="1">
      <alignment horizontal="center"/>
    </xf>
    <xf numFmtId="0" fontId="19" fillId="0" borderId="5" xfId="0" applyFont="1" applyBorder="1" applyAlignment="1">
      <alignment horizontal="center"/>
    </xf>
    <xf numFmtId="0" fontId="19" fillId="0" borderId="6" xfId="0" applyFont="1" applyBorder="1" applyAlignment="1">
      <alignment horizontal="center"/>
    </xf>
    <xf numFmtId="0" fontId="19" fillId="0" borderId="7" xfId="0" applyFont="1" applyBorder="1" applyAlignment="1">
      <alignment horizontal="center"/>
    </xf>
    <xf numFmtId="0" fontId="23" fillId="0" borderId="15" xfId="0" applyFont="1" applyFill="1" applyBorder="1" applyAlignment="1" applyProtection="1">
      <alignment horizontal="center" vertical="center" wrapText="1"/>
    </xf>
    <xf numFmtId="0" fontId="26" fillId="9" borderId="15" xfId="0" applyFont="1" applyFill="1" applyBorder="1" applyAlignment="1" applyProtection="1">
      <alignment horizontal="center" vertical="center"/>
    </xf>
    <xf numFmtId="0" fontId="23" fillId="9" borderId="15" xfId="0" applyFont="1" applyFill="1" applyBorder="1" applyAlignment="1" applyProtection="1">
      <alignment horizontal="center" vertical="center" wrapText="1"/>
    </xf>
    <xf numFmtId="0" fontId="24" fillId="9" borderId="15" xfId="0" applyFont="1" applyFill="1" applyBorder="1" applyAlignment="1" applyProtection="1">
      <alignment horizontal="center" vertical="center"/>
    </xf>
    <xf numFmtId="0" fontId="26" fillId="0" borderId="15" xfId="0" applyFont="1" applyFill="1" applyBorder="1" applyAlignment="1" applyProtection="1">
      <alignment horizontal="center" vertical="center"/>
    </xf>
    <xf numFmtId="0" fontId="31" fillId="5" borderId="15" xfId="0" applyFont="1" applyFill="1" applyBorder="1" applyAlignment="1" applyProtection="1">
      <alignment horizontal="center" vertical="center" wrapText="1"/>
    </xf>
    <xf numFmtId="0" fontId="26" fillId="8" borderId="15" xfId="0" applyFont="1" applyFill="1" applyBorder="1" applyAlignment="1" applyProtection="1">
      <alignment horizontal="center" vertical="center"/>
    </xf>
    <xf numFmtId="0" fontId="26" fillId="10" borderId="15" xfId="0" applyFont="1" applyFill="1" applyBorder="1" applyAlignment="1" applyProtection="1">
      <alignment horizontal="center" vertical="center"/>
    </xf>
    <xf numFmtId="0" fontId="26" fillId="5" borderId="15" xfId="0" applyFont="1" applyFill="1" applyBorder="1" applyAlignment="1" applyProtection="1">
      <alignment horizontal="center" vertical="center" wrapText="1"/>
    </xf>
    <xf numFmtId="0" fontId="22" fillId="0" borderId="15" xfId="0" applyFont="1" applyFill="1" applyBorder="1" applyAlignment="1" applyProtection="1">
      <alignment horizontal="center"/>
    </xf>
    <xf numFmtId="0" fontId="29" fillId="4" borderId="5" xfId="0" applyFont="1" applyFill="1" applyBorder="1" applyAlignment="1" applyProtection="1">
      <alignment horizontal="center" wrapText="1"/>
    </xf>
    <xf numFmtId="0" fontId="29" fillId="4" borderId="7" xfId="0" applyFont="1" applyFill="1" applyBorder="1" applyAlignment="1" applyProtection="1">
      <alignment horizontal="center" wrapText="1"/>
    </xf>
    <xf numFmtId="164" fontId="22" fillId="0" borderId="5" xfId="0" applyNumberFormat="1" applyFont="1" applyBorder="1" applyAlignment="1" applyProtection="1">
      <alignment horizontal="center"/>
      <protection locked="0"/>
    </xf>
    <xf numFmtId="164" fontId="22" fillId="0" borderId="6" xfId="0" applyNumberFormat="1" applyFont="1" applyBorder="1" applyAlignment="1" applyProtection="1">
      <alignment horizontal="center"/>
      <protection locked="0"/>
    </xf>
    <xf numFmtId="164" fontId="2" fillId="0" borderId="5" xfId="10" applyNumberFormat="1" applyFont="1" applyBorder="1" applyAlignment="1" applyProtection="1">
      <alignment horizontal="center" vertical="justify"/>
      <protection locked="0"/>
    </xf>
    <xf numFmtId="164" fontId="2" fillId="0" borderId="6" xfId="10" applyNumberFormat="1" applyFont="1" applyBorder="1" applyAlignment="1" applyProtection="1">
      <alignment horizontal="center" vertical="justify"/>
      <protection locked="0"/>
    </xf>
    <xf numFmtId="0" fontId="29" fillId="4" borderId="11" xfId="0" applyFont="1" applyFill="1" applyBorder="1" applyAlignment="1" applyProtection="1">
      <alignment horizontal="center" wrapText="1"/>
    </xf>
    <xf numFmtId="0" fontId="29" fillId="4" borderId="12" xfId="0" applyFont="1" applyFill="1" applyBorder="1" applyAlignment="1" applyProtection="1">
      <alignment horizontal="center" wrapText="1"/>
    </xf>
    <xf numFmtId="164" fontId="22" fillId="0" borderId="7" xfId="0" applyNumberFormat="1" applyFont="1" applyBorder="1" applyAlignment="1" applyProtection="1">
      <alignment horizontal="center"/>
      <protection locked="0"/>
    </xf>
    <xf numFmtId="164" fontId="22" fillId="0" borderId="10" xfId="0" applyNumberFormat="1" applyFont="1" applyBorder="1" applyAlignment="1" applyProtection="1">
      <alignment horizontal="center"/>
      <protection locked="0"/>
    </xf>
    <xf numFmtId="164" fontId="22" fillId="0" borderId="4" xfId="0" applyNumberFormat="1" applyFont="1" applyBorder="1" applyAlignment="1" applyProtection="1">
      <alignment horizontal="center"/>
      <protection locked="0"/>
    </xf>
    <xf numFmtId="164" fontId="22" fillId="5" borderId="6" xfId="0" applyNumberFormat="1" applyFont="1" applyFill="1" applyBorder="1" applyAlignment="1" applyProtection="1">
      <alignment horizontal="center"/>
      <protection locked="0"/>
    </xf>
    <xf numFmtId="164" fontId="22" fillId="14" borderId="15" xfId="0" applyNumberFormat="1" applyFont="1" applyFill="1" applyBorder="1" applyAlignment="1" applyProtection="1">
      <alignment horizontal="center"/>
    </xf>
    <xf numFmtId="0" fontId="26" fillId="9" borderId="16" xfId="0" applyFont="1" applyFill="1" applyBorder="1" applyAlignment="1" applyProtection="1">
      <alignment horizontal="center" vertical="center"/>
    </xf>
    <xf numFmtId="0" fontId="26" fillId="9" borderId="18" xfId="0" applyFont="1" applyFill="1" applyBorder="1" applyAlignment="1" applyProtection="1">
      <alignment horizontal="center" vertical="center"/>
    </xf>
    <xf numFmtId="0" fontId="26" fillId="9" borderId="20" xfId="0" applyFont="1" applyFill="1" applyBorder="1" applyAlignment="1" applyProtection="1">
      <alignment horizontal="center" vertical="center"/>
    </xf>
    <xf numFmtId="0" fontId="29" fillId="4" borderId="5" xfId="0" applyFont="1" applyFill="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164" fontId="22" fillId="0" borderId="5" xfId="0" applyNumberFormat="1" applyFont="1" applyBorder="1" applyAlignment="1" applyProtection="1">
      <alignment horizontal="center"/>
    </xf>
    <xf numFmtId="164" fontId="22" fillId="0" borderId="7" xfId="0" applyNumberFormat="1" applyFont="1" applyBorder="1" applyAlignment="1" applyProtection="1">
      <alignment horizontal="center"/>
    </xf>
    <xf numFmtId="164" fontId="22" fillId="0" borderId="10" xfId="0" applyNumberFormat="1" applyFont="1" applyBorder="1" applyAlignment="1" applyProtection="1">
      <alignment horizontal="center"/>
    </xf>
    <xf numFmtId="164" fontId="22" fillId="0" borderId="4" xfId="0" applyNumberFormat="1" applyFont="1" applyBorder="1" applyAlignment="1" applyProtection="1">
      <alignment horizontal="center"/>
    </xf>
    <xf numFmtId="164" fontId="22" fillId="0" borderId="11" xfId="0" applyNumberFormat="1" applyFont="1" applyBorder="1" applyAlignment="1" applyProtection="1">
      <alignment horizontal="center"/>
      <protection locked="0"/>
    </xf>
    <xf numFmtId="164" fontId="22" fillId="0" borderId="12" xfId="0" applyNumberFormat="1" applyFont="1" applyBorder="1" applyAlignment="1" applyProtection="1">
      <alignment horizontal="center"/>
      <protection locked="0"/>
    </xf>
    <xf numFmtId="0" fontId="29" fillId="5" borderId="5" xfId="0" applyFont="1" applyFill="1" applyBorder="1" applyAlignment="1" applyProtection="1">
      <alignment horizontal="center" vertical="center" wrapText="1"/>
      <protection locked="0"/>
    </xf>
    <xf numFmtId="0" fontId="29" fillId="5" borderId="6" xfId="0" applyFont="1" applyFill="1" applyBorder="1" applyAlignment="1" applyProtection="1">
      <alignment horizontal="center" vertical="center" wrapText="1"/>
      <protection locked="0"/>
    </xf>
    <xf numFmtId="0" fontId="29" fillId="5" borderId="7" xfId="0" applyFont="1" applyFill="1" applyBorder="1" applyAlignment="1" applyProtection="1">
      <alignment horizontal="center" vertical="center" wrapText="1"/>
      <protection locked="0"/>
    </xf>
    <xf numFmtId="0" fontId="29" fillId="12" borderId="13" xfId="0" applyFont="1" applyFill="1" applyBorder="1" applyAlignment="1" applyProtection="1">
      <alignment horizontal="center" vertical="center" wrapText="1"/>
      <protection locked="0"/>
    </xf>
    <xf numFmtId="0" fontId="29" fillId="12" borderId="12" xfId="0" applyFont="1" applyFill="1" applyBorder="1" applyAlignment="1" applyProtection="1">
      <alignment horizontal="center" vertical="center" wrapText="1"/>
      <protection locked="0"/>
    </xf>
    <xf numFmtId="0" fontId="29" fillId="12" borderId="13" xfId="0" applyFont="1" applyFill="1" applyBorder="1" applyAlignment="1" applyProtection="1">
      <alignment horizontal="center" vertical="center" wrapText="1"/>
    </xf>
    <xf numFmtId="0" fontId="29" fillId="12" borderId="12" xfId="0" applyFont="1" applyFill="1" applyBorder="1" applyAlignment="1" applyProtection="1">
      <alignment horizontal="center" vertical="center" wrapText="1"/>
    </xf>
    <xf numFmtId="0" fontId="5" fillId="0" borderId="0" xfId="0" applyFont="1" applyFill="1" applyBorder="1" applyAlignment="1" applyProtection="1">
      <alignment horizontal="center"/>
    </xf>
    <xf numFmtId="9" fontId="5" fillId="6" borderId="10" xfId="3" quotePrefix="1" applyFont="1" applyFill="1" applyBorder="1" applyAlignment="1" applyProtection="1">
      <alignment horizontal="center"/>
      <protection locked="0"/>
    </xf>
    <xf numFmtId="9" fontId="5" fillId="6" borderId="4" xfId="3" quotePrefix="1" applyFont="1" applyFill="1" applyBorder="1" applyAlignment="1" applyProtection="1">
      <alignment horizontal="center"/>
      <protection locked="0"/>
    </xf>
    <xf numFmtId="9" fontId="67" fillId="18" borderId="6" xfId="3" applyFont="1" applyFill="1" applyBorder="1" applyAlignment="1" applyProtection="1">
      <alignment horizontal="center"/>
    </xf>
    <xf numFmtId="9" fontId="67" fillId="18" borderId="7" xfId="3" applyFont="1" applyFill="1" applyBorder="1" applyAlignment="1" applyProtection="1">
      <alignment horizontal="center"/>
    </xf>
    <xf numFmtId="0" fontId="50" fillId="0" borderId="2" xfId="0" applyFont="1" applyFill="1" applyBorder="1" applyAlignment="1" applyProtection="1">
      <alignment horizontal="center" vertical="center" wrapText="1"/>
    </xf>
    <xf numFmtId="0" fontId="50" fillId="0" borderId="8" xfId="0" applyFont="1" applyFill="1" applyBorder="1" applyAlignment="1" applyProtection="1">
      <alignment horizontal="center" vertical="center" wrapText="1"/>
    </xf>
    <xf numFmtId="0" fontId="50" fillId="0" borderId="44" xfId="0" applyFont="1" applyFill="1" applyBorder="1" applyAlignment="1" applyProtection="1">
      <alignment horizontal="center" vertical="center" wrapText="1"/>
    </xf>
    <xf numFmtId="0" fontId="2" fillId="7" borderId="5" xfId="0" quotePrefix="1" applyFont="1" applyFill="1" applyBorder="1" applyAlignment="1" applyProtection="1">
      <alignment horizontal="left"/>
    </xf>
    <xf numFmtId="0" fontId="2" fillId="7" borderId="6" xfId="0" quotePrefix="1" applyFont="1" applyFill="1" applyBorder="1" applyAlignment="1" applyProtection="1">
      <alignment horizontal="left"/>
    </xf>
    <xf numFmtId="0" fontId="2" fillId="7" borderId="7" xfId="0" quotePrefix="1" applyFont="1" applyFill="1" applyBorder="1" applyAlignment="1" applyProtection="1">
      <alignment horizontal="left"/>
    </xf>
    <xf numFmtId="6" fontId="2" fillId="0" borderId="8" xfId="0" applyNumberFormat="1" applyFont="1" applyBorder="1" applyAlignment="1" applyProtection="1">
      <alignment horizontal="center"/>
    </xf>
    <xf numFmtId="6" fontId="2" fillId="0" borderId="14" xfId="0" applyNumberFormat="1" applyFont="1" applyBorder="1" applyAlignment="1" applyProtection="1">
      <alignment horizontal="center"/>
    </xf>
    <xf numFmtId="3" fontId="5" fillId="0" borderId="2" xfId="2" applyNumberFormat="1" applyFont="1" applyFill="1" applyBorder="1" applyAlignment="1" applyProtection="1">
      <alignment horizontal="center" vertical="center" wrapText="1"/>
    </xf>
    <xf numFmtId="3" fontId="5" fillId="0" borderId="8" xfId="2" applyNumberFormat="1" applyFont="1" applyFill="1" applyBorder="1" applyAlignment="1" applyProtection="1">
      <alignment horizontal="center" vertical="center" wrapText="1"/>
    </xf>
    <xf numFmtId="3" fontId="5" fillId="0" borderId="14" xfId="2" applyNumberFormat="1" applyFont="1" applyFill="1" applyBorder="1" applyAlignment="1" applyProtection="1">
      <alignment horizontal="center" vertical="center" wrapText="1"/>
    </xf>
    <xf numFmtId="0" fontId="3" fillId="11" borderId="10" xfId="0" quotePrefix="1" applyFont="1" applyFill="1" applyBorder="1" applyAlignment="1" applyProtection="1">
      <alignment horizontal="center" vertical="center" wrapText="1"/>
    </xf>
    <xf numFmtId="0" fontId="3" fillId="11" borderId="4" xfId="0" quotePrefix="1" applyFont="1" applyFill="1" applyBorder="1" applyAlignment="1" applyProtection="1">
      <alignment horizontal="center" vertical="center" wrapText="1"/>
    </xf>
    <xf numFmtId="0" fontId="3" fillId="11" borderId="9" xfId="0" quotePrefix="1" applyFont="1" applyFill="1" applyBorder="1" applyAlignment="1" applyProtection="1">
      <alignment horizontal="center" vertical="center" wrapText="1"/>
    </xf>
    <xf numFmtId="0" fontId="3" fillId="11" borderId="1" xfId="0" quotePrefix="1" applyFont="1" applyFill="1" applyBorder="1" applyAlignment="1" applyProtection="1">
      <alignment horizontal="center" vertical="center" wrapText="1"/>
    </xf>
    <xf numFmtId="0" fontId="3" fillId="11" borderId="45" xfId="0" quotePrefix="1" applyFont="1" applyFill="1" applyBorder="1" applyAlignment="1" applyProtection="1">
      <alignment horizontal="center" vertical="center" wrapText="1"/>
    </xf>
    <xf numFmtId="0" fontId="3" fillId="11" borderId="46" xfId="0" quotePrefix="1" applyFont="1" applyFill="1" applyBorder="1" applyAlignment="1" applyProtection="1">
      <alignment horizontal="center" vertical="center" wrapText="1"/>
    </xf>
    <xf numFmtId="0" fontId="48" fillId="6" borderId="2" xfId="0" applyFont="1" applyFill="1" applyBorder="1" applyAlignment="1" applyProtection="1">
      <alignment horizontal="center" vertical="center" wrapText="1"/>
      <protection locked="0"/>
    </xf>
    <xf numFmtId="0" fontId="48" fillId="6" borderId="8" xfId="0" applyFont="1" applyFill="1" applyBorder="1" applyAlignment="1" applyProtection="1">
      <alignment horizontal="center" vertical="center" wrapText="1"/>
      <protection locked="0"/>
    </xf>
    <xf numFmtId="0" fontId="48" fillId="6" borderId="14" xfId="0" applyFont="1" applyFill="1" applyBorder="1" applyAlignment="1" applyProtection="1">
      <alignment horizontal="center" vertical="center" wrapText="1"/>
      <protection locked="0"/>
    </xf>
    <xf numFmtId="0" fontId="2" fillId="7" borderId="40" xfId="0" applyFont="1" applyFill="1" applyBorder="1" applyAlignment="1" applyProtection="1">
      <alignment horizontal="left"/>
    </xf>
    <xf numFmtId="0" fontId="2" fillId="7" borderId="41" xfId="0" applyFont="1" applyFill="1" applyBorder="1" applyAlignment="1" applyProtection="1">
      <alignment horizontal="left"/>
    </xf>
    <xf numFmtId="0" fontId="2" fillId="7" borderId="42" xfId="0" applyFont="1" applyFill="1" applyBorder="1" applyAlignment="1" applyProtection="1">
      <alignment horizontal="left"/>
    </xf>
    <xf numFmtId="6" fontId="2" fillId="7" borderId="5" xfId="0" applyNumberFormat="1" applyFont="1" applyFill="1" applyBorder="1" applyAlignment="1" applyProtection="1">
      <alignment horizontal="left"/>
    </xf>
    <xf numFmtId="6" fontId="2" fillId="7" borderId="6" xfId="0" applyNumberFormat="1" applyFont="1" applyFill="1" applyBorder="1" applyAlignment="1" applyProtection="1">
      <alignment horizontal="left"/>
    </xf>
    <xf numFmtId="6" fontId="2" fillId="7" borderId="7" xfId="0" applyNumberFormat="1" applyFont="1" applyFill="1" applyBorder="1" applyAlignment="1" applyProtection="1">
      <alignment horizontal="left"/>
    </xf>
    <xf numFmtId="0" fontId="5" fillId="0" borderId="8" xfId="0" applyFont="1" applyBorder="1" applyAlignment="1" applyProtection="1">
      <alignment horizontal="center" vertical="center" wrapText="1"/>
    </xf>
    <xf numFmtId="0" fontId="5" fillId="0" borderId="44" xfId="0" applyFont="1" applyBorder="1" applyAlignment="1" applyProtection="1">
      <alignment horizontal="center" vertical="center" wrapText="1"/>
    </xf>
    <xf numFmtId="0" fontId="2" fillId="20" borderId="5" xfId="0" quotePrefix="1" applyFont="1" applyFill="1" applyBorder="1" applyAlignment="1" applyProtection="1">
      <alignment horizontal="left"/>
    </xf>
    <xf numFmtId="0" fontId="2" fillId="20" borderId="6" xfId="0" quotePrefix="1" applyFont="1" applyFill="1" applyBorder="1" applyAlignment="1" applyProtection="1">
      <alignment horizontal="left"/>
    </xf>
    <xf numFmtId="0" fontId="16" fillId="0" borderId="0" xfId="7" applyFont="1" applyAlignment="1">
      <alignment horizontal="center"/>
    </xf>
    <xf numFmtId="0" fontId="7" fillId="0" borderId="0" xfId="7" applyFont="1" applyAlignment="1">
      <alignment horizontal="center"/>
    </xf>
    <xf numFmtId="0" fontId="15" fillId="0" borderId="0" xfId="7" applyFont="1" applyAlignment="1">
      <alignment horizontal="center"/>
    </xf>
    <xf numFmtId="0" fontId="15" fillId="0" borderId="26" xfId="7" applyFont="1" applyBorder="1" applyAlignment="1">
      <alignment horizontal="center"/>
    </xf>
    <xf numFmtId="0" fontId="7" fillId="0" borderId="0" xfId="7" applyFont="1" applyFill="1" applyAlignment="1">
      <alignment horizontal="center"/>
    </xf>
    <xf numFmtId="0" fontId="15" fillId="0" borderId="0" xfId="7" applyFont="1" applyAlignment="1">
      <alignment horizontal="center" wrapText="1"/>
    </xf>
    <xf numFmtId="0" fontId="15" fillId="0" borderId="0" xfId="7" applyAlignment="1">
      <alignment horizontal="center"/>
    </xf>
    <xf numFmtId="0" fontId="42" fillId="2" borderId="0" xfId="11" applyFont="1" applyFill="1" applyBorder="1" applyAlignment="1" applyProtection="1">
      <alignment horizontal="center" vertical="center"/>
      <protection locked="0"/>
    </xf>
    <xf numFmtId="14" fontId="38" fillId="17" borderId="6" xfId="11" applyNumberFormat="1" applyFont="1" applyFill="1" applyBorder="1" applyAlignment="1" applyProtection="1">
      <alignment horizontal="left"/>
      <protection locked="0"/>
    </xf>
    <xf numFmtId="0" fontId="38" fillId="17" borderId="6" xfId="11" applyFont="1" applyFill="1" applyBorder="1" applyAlignment="1" applyProtection="1">
      <alignment horizontal="left"/>
      <protection locked="0"/>
    </xf>
    <xf numFmtId="0" fontId="38" fillId="17" borderId="7" xfId="11" applyFont="1" applyFill="1" applyBorder="1" applyAlignment="1" applyProtection="1">
      <alignment horizontal="left"/>
      <protection locked="0"/>
    </xf>
    <xf numFmtId="0" fontId="42" fillId="2" borderId="0" xfId="11" applyFont="1" applyFill="1" applyBorder="1" applyAlignment="1" applyProtection="1">
      <alignment horizontal="center"/>
      <protection locked="0"/>
    </xf>
    <xf numFmtId="0" fontId="12" fillId="17" borderId="10" xfId="11" applyFont="1" applyFill="1" applyBorder="1" applyAlignment="1" applyProtection="1">
      <alignment horizontal="left" vertical="center" wrapText="1"/>
      <protection locked="0"/>
    </xf>
    <xf numFmtId="0" fontId="12" fillId="17" borderId="3" xfId="11" applyFont="1" applyFill="1" applyBorder="1" applyAlignment="1" applyProtection="1">
      <alignment horizontal="left" vertical="center" wrapText="1"/>
      <protection locked="0"/>
    </xf>
    <xf numFmtId="0" fontId="12" fillId="17" borderId="4" xfId="11" applyFont="1" applyFill="1" applyBorder="1" applyAlignment="1" applyProtection="1">
      <alignment horizontal="left" vertical="center" wrapText="1"/>
      <protection locked="0"/>
    </xf>
    <xf numFmtId="0" fontId="12" fillId="17" borderId="9" xfId="11" applyFont="1" applyFill="1" applyBorder="1" applyAlignment="1" applyProtection="1">
      <alignment horizontal="left" vertical="center" wrapText="1"/>
      <protection locked="0"/>
    </xf>
    <xf numFmtId="0" fontId="12" fillId="17" borderId="0" xfId="11" applyFont="1" applyFill="1" applyBorder="1" applyAlignment="1" applyProtection="1">
      <alignment horizontal="left" vertical="center" wrapText="1"/>
      <protection locked="0"/>
    </xf>
    <xf numFmtId="0" fontId="12" fillId="17" borderId="1" xfId="11" applyFont="1" applyFill="1" applyBorder="1" applyAlignment="1" applyProtection="1">
      <alignment horizontal="left" vertical="center" wrapText="1"/>
      <protection locked="0"/>
    </xf>
    <xf numFmtId="0" fontId="12" fillId="17" borderId="11" xfId="11" applyFont="1" applyFill="1" applyBorder="1" applyAlignment="1" applyProtection="1">
      <alignment horizontal="left" vertical="center" wrapText="1"/>
      <protection locked="0"/>
    </xf>
    <xf numFmtId="0" fontId="12" fillId="17" borderId="13" xfId="11" applyFont="1" applyFill="1" applyBorder="1" applyAlignment="1" applyProtection="1">
      <alignment horizontal="left" vertical="center" wrapText="1"/>
      <protection locked="0"/>
    </xf>
    <xf numFmtId="0" fontId="12" fillId="17" borderId="12" xfId="11" applyFont="1" applyFill="1" applyBorder="1" applyAlignment="1" applyProtection="1">
      <alignment horizontal="left" vertical="center" wrapText="1"/>
      <protection locked="0"/>
    </xf>
    <xf numFmtId="0" fontId="38" fillId="2" borderId="13" xfId="11" applyFont="1" applyFill="1" applyBorder="1" applyAlignment="1" applyProtection="1">
      <alignment horizontal="left"/>
      <protection locked="0"/>
    </xf>
    <xf numFmtId="0" fontId="38" fillId="2" borderId="12" xfId="11" applyFont="1" applyFill="1" applyBorder="1" applyAlignment="1" applyProtection="1">
      <alignment horizontal="left"/>
      <protection locked="0"/>
    </xf>
    <xf numFmtId="0" fontId="36" fillId="2" borderId="0" xfId="11" applyFont="1" applyFill="1" applyBorder="1" applyAlignment="1" applyProtection="1">
      <alignment horizontal="center"/>
      <protection locked="0"/>
    </xf>
    <xf numFmtId="0" fontId="36" fillId="2" borderId="1" xfId="11" applyFont="1" applyFill="1" applyBorder="1" applyAlignment="1" applyProtection="1">
      <alignment horizontal="center"/>
      <protection locked="0"/>
    </xf>
    <xf numFmtId="0" fontId="37" fillId="2" borderId="0" xfId="11" applyFont="1" applyFill="1" applyBorder="1" applyAlignment="1" applyProtection="1">
      <alignment horizontal="center"/>
      <protection locked="0"/>
    </xf>
    <xf numFmtId="0" fontId="37" fillId="2" borderId="1" xfId="11" applyFont="1" applyFill="1" applyBorder="1" applyAlignment="1" applyProtection="1">
      <alignment horizontal="center"/>
      <protection locked="0"/>
    </xf>
    <xf numFmtId="0" fontId="12" fillId="11" borderId="13" xfId="11" applyFont="1" applyFill="1" applyBorder="1" applyAlignment="1" applyProtection="1">
      <alignment horizontal="center"/>
    </xf>
    <xf numFmtId="0" fontId="12" fillId="11" borderId="12" xfId="11" applyFont="1" applyFill="1" applyBorder="1" applyAlignment="1" applyProtection="1">
      <alignment horizontal="center"/>
    </xf>
    <xf numFmtId="0" fontId="38" fillId="2" borderId="0" xfId="11" applyFont="1" applyFill="1" applyBorder="1" applyAlignment="1" applyProtection="1">
      <alignment horizontal="right" vertical="center"/>
      <protection locked="0"/>
    </xf>
    <xf numFmtId="3" fontId="4" fillId="2" borderId="5" xfId="11" applyNumberFormat="1" applyFont="1" applyFill="1" applyBorder="1" applyAlignment="1" applyProtection="1">
      <alignment horizontal="center" vertical="center"/>
    </xf>
    <xf numFmtId="3" fontId="4" fillId="2" borderId="7" xfId="11" applyNumberFormat="1" applyFont="1" applyFill="1" applyBorder="1" applyAlignment="1" applyProtection="1">
      <alignment horizontal="center" vertical="center"/>
    </xf>
    <xf numFmtId="0" fontId="38" fillId="2" borderId="0" xfId="11" applyFont="1" applyFill="1" applyAlignment="1" applyProtection="1">
      <alignment horizontal="center"/>
      <protection locked="0"/>
    </xf>
    <xf numFmtId="168" fontId="4" fillId="17" borderId="5" xfId="2" applyNumberFormat="1" applyFont="1" applyFill="1" applyBorder="1" applyAlignment="1" applyProtection="1">
      <alignment horizontal="center" vertical="center"/>
      <protection locked="0"/>
    </xf>
    <xf numFmtId="168" fontId="4" fillId="17" borderId="7" xfId="2" applyNumberFormat="1" applyFont="1" applyFill="1" applyBorder="1" applyAlignment="1" applyProtection="1">
      <alignment horizontal="center" vertical="center"/>
      <protection locked="0"/>
    </xf>
    <xf numFmtId="168" fontId="4" fillId="17" borderId="5" xfId="11" applyNumberFormat="1" applyFont="1" applyFill="1" applyBorder="1" applyAlignment="1" applyProtection="1">
      <alignment horizontal="center" vertical="center"/>
      <protection locked="0"/>
    </xf>
    <xf numFmtId="168" fontId="4" fillId="17" borderId="7" xfId="11" applyNumberFormat="1" applyFont="1" applyFill="1" applyBorder="1" applyAlignment="1" applyProtection="1">
      <alignment horizontal="center" vertical="center"/>
      <protection locked="0"/>
    </xf>
    <xf numFmtId="3" fontId="4" fillId="17" borderId="5" xfId="11" applyNumberFormat="1" applyFont="1" applyFill="1" applyBorder="1" applyAlignment="1" applyProtection="1">
      <alignment horizontal="center" vertical="center"/>
      <protection locked="0"/>
    </xf>
    <xf numFmtId="3" fontId="4" fillId="17" borderId="7" xfId="11" applyNumberFormat="1" applyFont="1" applyFill="1" applyBorder="1" applyAlignment="1" applyProtection="1">
      <alignment horizontal="center" vertical="center"/>
      <protection locked="0"/>
    </xf>
    <xf numFmtId="0" fontId="36" fillId="2" borderId="0" xfId="11" applyFont="1" applyFill="1" applyAlignment="1" applyProtection="1">
      <alignment horizontal="center"/>
      <protection locked="0"/>
    </xf>
    <xf numFmtId="0" fontId="37" fillId="2" borderId="0" xfId="11" applyFont="1" applyFill="1" applyAlignment="1" applyProtection="1">
      <alignment horizontal="center"/>
      <protection locked="0"/>
    </xf>
    <xf numFmtId="0" fontId="12" fillId="17" borderId="13" xfId="11" applyFont="1" applyFill="1" applyBorder="1" applyAlignment="1" applyProtection="1">
      <alignment horizontal="center"/>
      <protection locked="0"/>
    </xf>
  </cellXfs>
  <cellStyles count="12">
    <cellStyle name="Comma" xfId="1" builtinId="3"/>
    <cellStyle name="Comma 3" xfId="9"/>
    <cellStyle name="Currency" xfId="2" builtinId="4"/>
    <cellStyle name="Currency 3" xfId="8"/>
    <cellStyle name="Normal" xfId="0" builtinId="0"/>
    <cellStyle name="Normal 2 2" xfId="7"/>
    <cellStyle name="Normal 4 3" xfId="6"/>
    <cellStyle name="Normal 5" xfId="10"/>
    <cellStyle name="Normal_Asian Comm MHS" xfId="4"/>
    <cellStyle name="Normal_Operating Expenses Detail" xfId="11"/>
    <cellStyle name="Percent" xfId="3" builtinId="5"/>
    <cellStyle name="Percent 2" xfId="5"/>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Medium9"/>
  <colors>
    <mruColors>
      <color rgb="FF0000FF"/>
      <color rgb="FFFFFF99"/>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57</xdr:row>
      <xdr:rowOff>0</xdr:rowOff>
    </xdr:from>
    <xdr:to>
      <xdr:col>3</xdr:col>
      <xdr:colOff>107950</xdr:colOff>
      <xdr:row>58</xdr:row>
      <xdr:rowOff>42634</xdr:rowOff>
    </xdr:to>
    <xdr:sp macro="" textlink="">
      <xdr:nvSpPr>
        <xdr:cNvPr id="2" name="Text Box 1"/>
        <xdr:cNvSpPr txBox="1">
          <a:spLocks noChangeArrowheads="1"/>
        </xdr:cNvSpPr>
      </xdr:nvSpPr>
      <xdr:spPr bwMode="auto">
        <a:xfrm>
          <a:off x="2022284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3" name="Text Box 1"/>
        <xdr:cNvSpPr txBox="1">
          <a:spLocks noChangeArrowheads="1"/>
        </xdr:cNvSpPr>
      </xdr:nvSpPr>
      <xdr:spPr bwMode="auto">
        <a:xfrm>
          <a:off x="837628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4" name="Text Box 1"/>
        <xdr:cNvSpPr txBox="1">
          <a:spLocks noChangeArrowheads="1"/>
        </xdr:cNvSpPr>
      </xdr:nvSpPr>
      <xdr:spPr bwMode="auto">
        <a:xfrm>
          <a:off x="1133792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5" name="Text Box 1"/>
        <xdr:cNvSpPr txBox="1">
          <a:spLocks noChangeArrowheads="1"/>
        </xdr:cNvSpPr>
      </xdr:nvSpPr>
      <xdr:spPr bwMode="auto">
        <a:xfrm>
          <a:off x="1059751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6" name="Text Box 1"/>
        <xdr:cNvSpPr txBox="1">
          <a:spLocks noChangeArrowheads="1"/>
        </xdr:cNvSpPr>
      </xdr:nvSpPr>
      <xdr:spPr bwMode="auto">
        <a:xfrm>
          <a:off x="1207833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7" name="Text Box 1"/>
        <xdr:cNvSpPr txBox="1">
          <a:spLocks noChangeArrowheads="1"/>
        </xdr:cNvSpPr>
      </xdr:nvSpPr>
      <xdr:spPr bwMode="auto">
        <a:xfrm>
          <a:off x="1948243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8" name="Text Box 1"/>
        <xdr:cNvSpPr txBox="1">
          <a:spLocks noChangeArrowheads="1"/>
        </xdr:cNvSpPr>
      </xdr:nvSpPr>
      <xdr:spPr bwMode="auto">
        <a:xfrm>
          <a:off x="1874202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9" name="Text Box 1"/>
        <xdr:cNvSpPr txBox="1">
          <a:spLocks noChangeArrowheads="1"/>
        </xdr:cNvSpPr>
      </xdr:nvSpPr>
      <xdr:spPr bwMode="auto">
        <a:xfrm>
          <a:off x="1281874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10" name="Text Box 1"/>
        <xdr:cNvSpPr txBox="1">
          <a:spLocks noChangeArrowheads="1"/>
        </xdr:cNvSpPr>
      </xdr:nvSpPr>
      <xdr:spPr bwMode="auto">
        <a:xfrm>
          <a:off x="1800161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11" name="Text Box 1"/>
        <xdr:cNvSpPr txBox="1">
          <a:spLocks noChangeArrowheads="1"/>
        </xdr:cNvSpPr>
      </xdr:nvSpPr>
      <xdr:spPr bwMode="auto">
        <a:xfrm>
          <a:off x="1726120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12" name="Text Box 1"/>
        <xdr:cNvSpPr txBox="1">
          <a:spLocks noChangeArrowheads="1"/>
        </xdr:cNvSpPr>
      </xdr:nvSpPr>
      <xdr:spPr bwMode="auto">
        <a:xfrm>
          <a:off x="1652079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13" name="Text Box 1"/>
        <xdr:cNvSpPr txBox="1">
          <a:spLocks noChangeArrowheads="1"/>
        </xdr:cNvSpPr>
      </xdr:nvSpPr>
      <xdr:spPr bwMode="auto">
        <a:xfrm>
          <a:off x="1578038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14" name="Text Box 1"/>
        <xdr:cNvSpPr txBox="1">
          <a:spLocks noChangeArrowheads="1"/>
        </xdr:cNvSpPr>
      </xdr:nvSpPr>
      <xdr:spPr bwMode="auto">
        <a:xfrm>
          <a:off x="1503997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15" name="Text Box 1"/>
        <xdr:cNvSpPr txBox="1">
          <a:spLocks noChangeArrowheads="1"/>
        </xdr:cNvSpPr>
      </xdr:nvSpPr>
      <xdr:spPr bwMode="auto">
        <a:xfrm>
          <a:off x="1429956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16" name="Text Box 1"/>
        <xdr:cNvSpPr txBox="1">
          <a:spLocks noChangeArrowheads="1"/>
        </xdr:cNvSpPr>
      </xdr:nvSpPr>
      <xdr:spPr bwMode="auto">
        <a:xfrm>
          <a:off x="1355915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17" name="Text Box 1"/>
        <xdr:cNvSpPr txBox="1">
          <a:spLocks noChangeArrowheads="1"/>
        </xdr:cNvSpPr>
      </xdr:nvSpPr>
      <xdr:spPr bwMode="auto">
        <a:xfrm>
          <a:off x="985710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3</xdr:col>
      <xdr:colOff>0</xdr:colOff>
      <xdr:row>57</xdr:row>
      <xdr:rowOff>0</xdr:rowOff>
    </xdr:from>
    <xdr:to>
      <xdr:col>3</xdr:col>
      <xdr:colOff>107950</xdr:colOff>
      <xdr:row>58</xdr:row>
      <xdr:rowOff>42634</xdr:rowOff>
    </xdr:to>
    <xdr:sp macro="" textlink="">
      <xdr:nvSpPr>
        <xdr:cNvPr id="18" name="Text Box 1"/>
        <xdr:cNvSpPr txBox="1">
          <a:spLocks noChangeArrowheads="1"/>
        </xdr:cNvSpPr>
      </xdr:nvSpPr>
      <xdr:spPr bwMode="auto">
        <a:xfrm>
          <a:off x="911669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oneCellAnchor>
    <xdr:from>
      <xdr:col>3</xdr:col>
      <xdr:colOff>0</xdr:colOff>
      <xdr:row>57</xdr:row>
      <xdr:rowOff>0</xdr:rowOff>
    </xdr:from>
    <xdr:ext cx="107950" cy="273050"/>
    <xdr:sp macro="" textlink="">
      <xdr:nvSpPr>
        <xdr:cNvPr id="19" name="Text Box 1"/>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0" name="Text Box 1"/>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1" name="Text Box 1"/>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2" name="Text Box 1"/>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3" name="Text Box 1"/>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4" name="Text Box 1"/>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5" name="Text Box 1"/>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6" name="Text Box 1"/>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7" name="Text Box 1"/>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8" name="Text Box 1"/>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9" name="Text Box 1"/>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0" name="Text Box 1"/>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1" name="Text Box 1"/>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2" name="Text Box 1"/>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5" name="Text Box 1"/>
        <xdr:cNvSpPr txBox="1">
          <a:spLocks noChangeArrowheads="1"/>
        </xdr:cNvSpPr>
      </xdr:nvSpPr>
      <xdr:spPr bwMode="auto">
        <a:xfrm>
          <a:off x="20463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6" name="Text Box 1"/>
        <xdr:cNvSpPr txBox="1">
          <a:spLocks noChangeArrowheads="1"/>
        </xdr:cNvSpPr>
      </xdr:nvSpPr>
      <xdr:spPr bwMode="auto">
        <a:xfrm>
          <a:off x="19721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7" name="Text Box 1"/>
        <xdr:cNvSpPr txBox="1">
          <a:spLocks noChangeArrowheads="1"/>
        </xdr:cNvSpPr>
      </xdr:nvSpPr>
      <xdr:spPr bwMode="auto">
        <a:xfrm>
          <a:off x="19721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8" name="Text Box 1"/>
        <xdr:cNvSpPr txBox="1">
          <a:spLocks noChangeArrowheads="1"/>
        </xdr:cNvSpPr>
      </xdr:nvSpPr>
      <xdr:spPr bwMode="auto">
        <a:xfrm>
          <a:off x="20463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9" name="Text Box 1"/>
        <xdr:cNvSpPr txBox="1">
          <a:spLocks noChangeArrowheads="1"/>
        </xdr:cNvSpPr>
      </xdr:nvSpPr>
      <xdr:spPr bwMode="auto">
        <a:xfrm>
          <a:off x="21946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0" name="Text Box 1"/>
        <xdr:cNvSpPr txBox="1">
          <a:spLocks noChangeArrowheads="1"/>
        </xdr:cNvSpPr>
      </xdr:nvSpPr>
      <xdr:spPr bwMode="auto">
        <a:xfrm>
          <a:off x="21205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1" name="Text Box 1"/>
        <xdr:cNvSpPr txBox="1">
          <a:spLocks noChangeArrowheads="1"/>
        </xdr:cNvSpPr>
      </xdr:nvSpPr>
      <xdr:spPr bwMode="auto">
        <a:xfrm>
          <a:off x="21205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2" name="Text Box 1"/>
        <xdr:cNvSpPr txBox="1">
          <a:spLocks noChangeArrowheads="1"/>
        </xdr:cNvSpPr>
      </xdr:nvSpPr>
      <xdr:spPr bwMode="auto">
        <a:xfrm>
          <a:off x="21946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3" name="Text Box 1"/>
        <xdr:cNvSpPr txBox="1">
          <a:spLocks noChangeArrowheads="1"/>
        </xdr:cNvSpPr>
      </xdr:nvSpPr>
      <xdr:spPr bwMode="auto">
        <a:xfrm>
          <a:off x="23430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4" name="Text Box 1"/>
        <xdr:cNvSpPr txBox="1">
          <a:spLocks noChangeArrowheads="1"/>
        </xdr:cNvSpPr>
      </xdr:nvSpPr>
      <xdr:spPr bwMode="auto">
        <a:xfrm>
          <a:off x="22688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5" name="Text Box 1"/>
        <xdr:cNvSpPr txBox="1">
          <a:spLocks noChangeArrowheads="1"/>
        </xdr:cNvSpPr>
      </xdr:nvSpPr>
      <xdr:spPr bwMode="auto">
        <a:xfrm>
          <a:off x="22688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6" name="Text Box 1"/>
        <xdr:cNvSpPr txBox="1">
          <a:spLocks noChangeArrowheads="1"/>
        </xdr:cNvSpPr>
      </xdr:nvSpPr>
      <xdr:spPr bwMode="auto">
        <a:xfrm>
          <a:off x="23430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7" name="Text Box 1"/>
        <xdr:cNvSpPr txBox="1">
          <a:spLocks noChangeArrowheads="1"/>
        </xdr:cNvSpPr>
      </xdr:nvSpPr>
      <xdr:spPr bwMode="auto">
        <a:xfrm>
          <a:off x="24913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8" name="Text Box 1"/>
        <xdr:cNvSpPr txBox="1">
          <a:spLocks noChangeArrowheads="1"/>
        </xdr:cNvSpPr>
      </xdr:nvSpPr>
      <xdr:spPr bwMode="auto">
        <a:xfrm>
          <a:off x="24171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9" name="Text Box 1"/>
        <xdr:cNvSpPr txBox="1">
          <a:spLocks noChangeArrowheads="1"/>
        </xdr:cNvSpPr>
      </xdr:nvSpPr>
      <xdr:spPr bwMode="auto">
        <a:xfrm>
          <a:off x="24171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0" name="Text Box 1"/>
        <xdr:cNvSpPr txBox="1">
          <a:spLocks noChangeArrowheads="1"/>
        </xdr:cNvSpPr>
      </xdr:nvSpPr>
      <xdr:spPr bwMode="auto">
        <a:xfrm>
          <a:off x="24913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1" name="Text Box 1"/>
        <xdr:cNvSpPr txBox="1">
          <a:spLocks noChangeArrowheads="1"/>
        </xdr:cNvSpPr>
      </xdr:nvSpPr>
      <xdr:spPr bwMode="auto">
        <a:xfrm>
          <a:off x="24913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2" name="Text Box 1"/>
        <xdr:cNvSpPr txBox="1">
          <a:spLocks noChangeArrowheads="1"/>
        </xdr:cNvSpPr>
      </xdr:nvSpPr>
      <xdr:spPr bwMode="auto">
        <a:xfrm>
          <a:off x="24171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3" name="Text Box 1"/>
        <xdr:cNvSpPr txBox="1">
          <a:spLocks noChangeArrowheads="1"/>
        </xdr:cNvSpPr>
      </xdr:nvSpPr>
      <xdr:spPr bwMode="auto">
        <a:xfrm>
          <a:off x="24171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4" name="Text Box 1"/>
        <xdr:cNvSpPr txBox="1">
          <a:spLocks noChangeArrowheads="1"/>
        </xdr:cNvSpPr>
      </xdr:nvSpPr>
      <xdr:spPr bwMode="auto">
        <a:xfrm>
          <a:off x="24913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5" name="Text Box 1"/>
        <xdr:cNvSpPr txBox="1">
          <a:spLocks noChangeArrowheads="1"/>
        </xdr:cNvSpPr>
      </xdr:nvSpPr>
      <xdr:spPr bwMode="auto">
        <a:xfrm>
          <a:off x="27880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6" name="Text Box 1"/>
        <xdr:cNvSpPr txBox="1">
          <a:spLocks noChangeArrowheads="1"/>
        </xdr:cNvSpPr>
      </xdr:nvSpPr>
      <xdr:spPr bwMode="auto">
        <a:xfrm>
          <a:off x="27138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7" name="Text Box 1"/>
        <xdr:cNvSpPr txBox="1">
          <a:spLocks noChangeArrowheads="1"/>
        </xdr:cNvSpPr>
      </xdr:nvSpPr>
      <xdr:spPr bwMode="auto">
        <a:xfrm>
          <a:off x="27138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8" name="Text Box 1"/>
        <xdr:cNvSpPr txBox="1">
          <a:spLocks noChangeArrowheads="1"/>
        </xdr:cNvSpPr>
      </xdr:nvSpPr>
      <xdr:spPr bwMode="auto">
        <a:xfrm>
          <a:off x="27880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9" name="Text Box 1"/>
        <xdr:cNvSpPr txBox="1">
          <a:spLocks noChangeArrowheads="1"/>
        </xdr:cNvSpPr>
      </xdr:nvSpPr>
      <xdr:spPr bwMode="auto">
        <a:xfrm>
          <a:off x="27880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0" name="Text Box 1"/>
        <xdr:cNvSpPr txBox="1">
          <a:spLocks noChangeArrowheads="1"/>
        </xdr:cNvSpPr>
      </xdr:nvSpPr>
      <xdr:spPr bwMode="auto">
        <a:xfrm>
          <a:off x="27138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1" name="Text Box 1"/>
        <xdr:cNvSpPr txBox="1">
          <a:spLocks noChangeArrowheads="1"/>
        </xdr:cNvSpPr>
      </xdr:nvSpPr>
      <xdr:spPr bwMode="auto">
        <a:xfrm>
          <a:off x="27138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2" name="Text Box 1"/>
        <xdr:cNvSpPr txBox="1">
          <a:spLocks noChangeArrowheads="1"/>
        </xdr:cNvSpPr>
      </xdr:nvSpPr>
      <xdr:spPr bwMode="auto">
        <a:xfrm>
          <a:off x="27880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3" name="Text Box 1"/>
        <xdr:cNvSpPr txBox="1">
          <a:spLocks noChangeArrowheads="1"/>
        </xdr:cNvSpPr>
      </xdr:nvSpPr>
      <xdr:spPr bwMode="auto">
        <a:xfrm>
          <a:off x="30847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4" name="Text Box 1"/>
        <xdr:cNvSpPr txBox="1">
          <a:spLocks noChangeArrowheads="1"/>
        </xdr:cNvSpPr>
      </xdr:nvSpPr>
      <xdr:spPr bwMode="auto">
        <a:xfrm>
          <a:off x="30105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5" name="Text Box 1"/>
        <xdr:cNvSpPr txBox="1">
          <a:spLocks noChangeArrowheads="1"/>
        </xdr:cNvSpPr>
      </xdr:nvSpPr>
      <xdr:spPr bwMode="auto">
        <a:xfrm>
          <a:off x="30105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6" name="Text Box 1"/>
        <xdr:cNvSpPr txBox="1">
          <a:spLocks noChangeArrowheads="1"/>
        </xdr:cNvSpPr>
      </xdr:nvSpPr>
      <xdr:spPr bwMode="auto">
        <a:xfrm>
          <a:off x="30847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7" name="Text Box 1"/>
        <xdr:cNvSpPr txBox="1">
          <a:spLocks noChangeArrowheads="1"/>
        </xdr:cNvSpPr>
      </xdr:nvSpPr>
      <xdr:spPr bwMode="auto">
        <a:xfrm>
          <a:off x="32330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8" name="Text Box 1"/>
        <xdr:cNvSpPr txBox="1">
          <a:spLocks noChangeArrowheads="1"/>
        </xdr:cNvSpPr>
      </xdr:nvSpPr>
      <xdr:spPr bwMode="auto">
        <a:xfrm>
          <a:off x="31588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9" name="Text Box 1"/>
        <xdr:cNvSpPr txBox="1">
          <a:spLocks noChangeArrowheads="1"/>
        </xdr:cNvSpPr>
      </xdr:nvSpPr>
      <xdr:spPr bwMode="auto">
        <a:xfrm>
          <a:off x="31588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0" name="Text Box 1"/>
        <xdr:cNvSpPr txBox="1">
          <a:spLocks noChangeArrowheads="1"/>
        </xdr:cNvSpPr>
      </xdr:nvSpPr>
      <xdr:spPr bwMode="auto">
        <a:xfrm>
          <a:off x="32330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1" name="Text Box 1"/>
        <xdr:cNvSpPr txBox="1">
          <a:spLocks noChangeArrowheads="1"/>
        </xdr:cNvSpPr>
      </xdr:nvSpPr>
      <xdr:spPr bwMode="auto">
        <a:xfrm>
          <a:off x="338137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2" name="Text Box 1"/>
        <xdr:cNvSpPr txBox="1">
          <a:spLocks noChangeArrowheads="1"/>
        </xdr:cNvSpPr>
      </xdr:nvSpPr>
      <xdr:spPr bwMode="auto">
        <a:xfrm>
          <a:off x="330720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3" name="Text Box 1"/>
        <xdr:cNvSpPr txBox="1">
          <a:spLocks noChangeArrowheads="1"/>
        </xdr:cNvSpPr>
      </xdr:nvSpPr>
      <xdr:spPr bwMode="auto">
        <a:xfrm>
          <a:off x="330720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4" name="Text Box 1"/>
        <xdr:cNvSpPr txBox="1">
          <a:spLocks noChangeArrowheads="1"/>
        </xdr:cNvSpPr>
      </xdr:nvSpPr>
      <xdr:spPr bwMode="auto">
        <a:xfrm>
          <a:off x="338137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5" name="Text Box 1"/>
        <xdr:cNvSpPr txBox="1">
          <a:spLocks noChangeArrowheads="1"/>
        </xdr:cNvSpPr>
      </xdr:nvSpPr>
      <xdr:spPr bwMode="auto">
        <a:xfrm>
          <a:off x="352971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6" name="Text Box 1"/>
        <xdr:cNvSpPr txBox="1">
          <a:spLocks noChangeArrowheads="1"/>
        </xdr:cNvSpPr>
      </xdr:nvSpPr>
      <xdr:spPr bwMode="auto">
        <a:xfrm>
          <a:off x="345554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7" name="Text Box 1"/>
        <xdr:cNvSpPr txBox="1">
          <a:spLocks noChangeArrowheads="1"/>
        </xdr:cNvSpPr>
      </xdr:nvSpPr>
      <xdr:spPr bwMode="auto">
        <a:xfrm>
          <a:off x="345554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8" name="Text Box 1"/>
        <xdr:cNvSpPr txBox="1">
          <a:spLocks noChangeArrowheads="1"/>
        </xdr:cNvSpPr>
      </xdr:nvSpPr>
      <xdr:spPr bwMode="auto">
        <a:xfrm>
          <a:off x="352971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9" name="Text Box 1"/>
        <xdr:cNvSpPr txBox="1">
          <a:spLocks noChangeArrowheads="1"/>
        </xdr:cNvSpPr>
      </xdr:nvSpPr>
      <xdr:spPr bwMode="auto">
        <a:xfrm>
          <a:off x="367804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80" name="Text Box 1"/>
        <xdr:cNvSpPr txBox="1">
          <a:spLocks noChangeArrowheads="1"/>
        </xdr:cNvSpPr>
      </xdr:nvSpPr>
      <xdr:spPr bwMode="auto">
        <a:xfrm>
          <a:off x="360387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81" name="Text Box 1"/>
        <xdr:cNvSpPr txBox="1">
          <a:spLocks noChangeArrowheads="1"/>
        </xdr:cNvSpPr>
      </xdr:nvSpPr>
      <xdr:spPr bwMode="auto">
        <a:xfrm>
          <a:off x="360387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82" name="Text Box 1"/>
        <xdr:cNvSpPr txBox="1">
          <a:spLocks noChangeArrowheads="1"/>
        </xdr:cNvSpPr>
      </xdr:nvSpPr>
      <xdr:spPr bwMode="auto">
        <a:xfrm>
          <a:off x="367804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83" name="Text Box 1"/>
        <xdr:cNvSpPr txBox="1">
          <a:spLocks noChangeArrowheads="1"/>
        </xdr:cNvSpPr>
      </xdr:nvSpPr>
      <xdr:spPr bwMode="auto">
        <a:xfrm>
          <a:off x="38263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84" name="Text Box 1"/>
        <xdr:cNvSpPr txBox="1">
          <a:spLocks noChangeArrowheads="1"/>
        </xdr:cNvSpPr>
      </xdr:nvSpPr>
      <xdr:spPr bwMode="auto">
        <a:xfrm>
          <a:off x="375221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85" name="Text Box 1"/>
        <xdr:cNvSpPr txBox="1">
          <a:spLocks noChangeArrowheads="1"/>
        </xdr:cNvSpPr>
      </xdr:nvSpPr>
      <xdr:spPr bwMode="auto">
        <a:xfrm>
          <a:off x="375221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86" name="Text Box 1"/>
        <xdr:cNvSpPr txBox="1">
          <a:spLocks noChangeArrowheads="1"/>
        </xdr:cNvSpPr>
      </xdr:nvSpPr>
      <xdr:spPr bwMode="auto">
        <a:xfrm>
          <a:off x="38263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87" name="Text Box 1"/>
        <xdr:cNvSpPr txBox="1">
          <a:spLocks noChangeArrowheads="1"/>
        </xdr:cNvSpPr>
      </xdr:nvSpPr>
      <xdr:spPr bwMode="auto">
        <a:xfrm>
          <a:off x="39747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88" name="Text Box 1"/>
        <xdr:cNvSpPr txBox="1">
          <a:spLocks noChangeArrowheads="1"/>
        </xdr:cNvSpPr>
      </xdr:nvSpPr>
      <xdr:spPr bwMode="auto">
        <a:xfrm>
          <a:off x="39005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89" name="Text Box 1"/>
        <xdr:cNvSpPr txBox="1">
          <a:spLocks noChangeArrowheads="1"/>
        </xdr:cNvSpPr>
      </xdr:nvSpPr>
      <xdr:spPr bwMode="auto">
        <a:xfrm>
          <a:off x="39005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90" name="Text Box 1"/>
        <xdr:cNvSpPr txBox="1">
          <a:spLocks noChangeArrowheads="1"/>
        </xdr:cNvSpPr>
      </xdr:nvSpPr>
      <xdr:spPr bwMode="auto">
        <a:xfrm>
          <a:off x="39747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91" name="Text Box 1"/>
        <xdr:cNvSpPr txBox="1">
          <a:spLocks noChangeArrowheads="1"/>
        </xdr:cNvSpPr>
      </xdr:nvSpPr>
      <xdr:spPr bwMode="auto">
        <a:xfrm>
          <a:off x="41230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92" name="Text Box 1"/>
        <xdr:cNvSpPr txBox="1">
          <a:spLocks noChangeArrowheads="1"/>
        </xdr:cNvSpPr>
      </xdr:nvSpPr>
      <xdr:spPr bwMode="auto">
        <a:xfrm>
          <a:off x="40488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93" name="Text Box 1"/>
        <xdr:cNvSpPr txBox="1">
          <a:spLocks noChangeArrowheads="1"/>
        </xdr:cNvSpPr>
      </xdr:nvSpPr>
      <xdr:spPr bwMode="auto">
        <a:xfrm>
          <a:off x="40488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94" name="Text Box 1"/>
        <xdr:cNvSpPr txBox="1">
          <a:spLocks noChangeArrowheads="1"/>
        </xdr:cNvSpPr>
      </xdr:nvSpPr>
      <xdr:spPr bwMode="auto">
        <a:xfrm>
          <a:off x="41230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95" name="Text Box 1"/>
        <xdr:cNvSpPr txBox="1">
          <a:spLocks noChangeArrowheads="1"/>
        </xdr:cNvSpPr>
      </xdr:nvSpPr>
      <xdr:spPr bwMode="auto">
        <a:xfrm>
          <a:off x="42713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96" name="Text Box 1"/>
        <xdr:cNvSpPr txBox="1">
          <a:spLocks noChangeArrowheads="1"/>
        </xdr:cNvSpPr>
      </xdr:nvSpPr>
      <xdr:spPr bwMode="auto">
        <a:xfrm>
          <a:off x="41972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97" name="Text Box 1"/>
        <xdr:cNvSpPr txBox="1">
          <a:spLocks noChangeArrowheads="1"/>
        </xdr:cNvSpPr>
      </xdr:nvSpPr>
      <xdr:spPr bwMode="auto">
        <a:xfrm>
          <a:off x="41972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98" name="Text Box 1"/>
        <xdr:cNvSpPr txBox="1">
          <a:spLocks noChangeArrowheads="1"/>
        </xdr:cNvSpPr>
      </xdr:nvSpPr>
      <xdr:spPr bwMode="auto">
        <a:xfrm>
          <a:off x="42713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99" name="Text Box 1"/>
        <xdr:cNvSpPr txBox="1">
          <a:spLocks noChangeArrowheads="1"/>
        </xdr:cNvSpPr>
      </xdr:nvSpPr>
      <xdr:spPr bwMode="auto">
        <a:xfrm>
          <a:off x="441972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00" name="Text Box 1"/>
        <xdr:cNvSpPr txBox="1">
          <a:spLocks noChangeArrowheads="1"/>
        </xdr:cNvSpPr>
      </xdr:nvSpPr>
      <xdr:spPr bwMode="auto">
        <a:xfrm>
          <a:off x="43455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01" name="Text Box 1"/>
        <xdr:cNvSpPr txBox="1">
          <a:spLocks noChangeArrowheads="1"/>
        </xdr:cNvSpPr>
      </xdr:nvSpPr>
      <xdr:spPr bwMode="auto">
        <a:xfrm>
          <a:off x="43455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02" name="Text Box 1"/>
        <xdr:cNvSpPr txBox="1">
          <a:spLocks noChangeArrowheads="1"/>
        </xdr:cNvSpPr>
      </xdr:nvSpPr>
      <xdr:spPr bwMode="auto">
        <a:xfrm>
          <a:off x="441972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03" name="Text Box 1"/>
        <xdr:cNvSpPr txBox="1">
          <a:spLocks noChangeArrowheads="1"/>
        </xdr:cNvSpPr>
      </xdr:nvSpPr>
      <xdr:spPr bwMode="auto">
        <a:xfrm>
          <a:off x="45680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04" name="Text Box 1"/>
        <xdr:cNvSpPr txBox="1">
          <a:spLocks noChangeArrowheads="1"/>
        </xdr:cNvSpPr>
      </xdr:nvSpPr>
      <xdr:spPr bwMode="auto">
        <a:xfrm>
          <a:off x="44938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05" name="Text Box 1"/>
        <xdr:cNvSpPr txBox="1">
          <a:spLocks noChangeArrowheads="1"/>
        </xdr:cNvSpPr>
      </xdr:nvSpPr>
      <xdr:spPr bwMode="auto">
        <a:xfrm>
          <a:off x="44938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06" name="Text Box 1"/>
        <xdr:cNvSpPr txBox="1">
          <a:spLocks noChangeArrowheads="1"/>
        </xdr:cNvSpPr>
      </xdr:nvSpPr>
      <xdr:spPr bwMode="auto">
        <a:xfrm>
          <a:off x="45680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07" name="Text Box 1"/>
        <xdr:cNvSpPr txBox="1">
          <a:spLocks noChangeArrowheads="1"/>
        </xdr:cNvSpPr>
      </xdr:nvSpPr>
      <xdr:spPr bwMode="auto">
        <a:xfrm>
          <a:off x="45680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08" name="Text Box 1"/>
        <xdr:cNvSpPr txBox="1">
          <a:spLocks noChangeArrowheads="1"/>
        </xdr:cNvSpPr>
      </xdr:nvSpPr>
      <xdr:spPr bwMode="auto">
        <a:xfrm>
          <a:off x="44938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09" name="Text Box 1"/>
        <xdr:cNvSpPr txBox="1">
          <a:spLocks noChangeArrowheads="1"/>
        </xdr:cNvSpPr>
      </xdr:nvSpPr>
      <xdr:spPr bwMode="auto">
        <a:xfrm>
          <a:off x="44938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10" name="Text Box 1"/>
        <xdr:cNvSpPr txBox="1">
          <a:spLocks noChangeArrowheads="1"/>
        </xdr:cNvSpPr>
      </xdr:nvSpPr>
      <xdr:spPr bwMode="auto">
        <a:xfrm>
          <a:off x="45680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11" name="Text Box 1"/>
        <xdr:cNvSpPr txBox="1">
          <a:spLocks noChangeArrowheads="1"/>
        </xdr:cNvSpPr>
      </xdr:nvSpPr>
      <xdr:spPr bwMode="auto">
        <a:xfrm>
          <a:off x="48647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12" name="Text Box 1"/>
        <xdr:cNvSpPr txBox="1">
          <a:spLocks noChangeArrowheads="1"/>
        </xdr:cNvSpPr>
      </xdr:nvSpPr>
      <xdr:spPr bwMode="auto">
        <a:xfrm>
          <a:off x="479056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13" name="Text Box 1"/>
        <xdr:cNvSpPr txBox="1">
          <a:spLocks noChangeArrowheads="1"/>
        </xdr:cNvSpPr>
      </xdr:nvSpPr>
      <xdr:spPr bwMode="auto">
        <a:xfrm>
          <a:off x="479056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14" name="Text Box 1"/>
        <xdr:cNvSpPr txBox="1">
          <a:spLocks noChangeArrowheads="1"/>
        </xdr:cNvSpPr>
      </xdr:nvSpPr>
      <xdr:spPr bwMode="auto">
        <a:xfrm>
          <a:off x="48647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15" name="Text Box 1"/>
        <xdr:cNvSpPr txBox="1">
          <a:spLocks noChangeArrowheads="1"/>
        </xdr:cNvSpPr>
      </xdr:nvSpPr>
      <xdr:spPr bwMode="auto">
        <a:xfrm>
          <a:off x="50130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16" name="Text Box 1"/>
        <xdr:cNvSpPr txBox="1">
          <a:spLocks noChangeArrowheads="1"/>
        </xdr:cNvSpPr>
      </xdr:nvSpPr>
      <xdr:spPr bwMode="auto">
        <a:xfrm>
          <a:off x="49389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17" name="Text Box 1"/>
        <xdr:cNvSpPr txBox="1">
          <a:spLocks noChangeArrowheads="1"/>
        </xdr:cNvSpPr>
      </xdr:nvSpPr>
      <xdr:spPr bwMode="auto">
        <a:xfrm>
          <a:off x="49389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18" name="Text Box 1"/>
        <xdr:cNvSpPr txBox="1">
          <a:spLocks noChangeArrowheads="1"/>
        </xdr:cNvSpPr>
      </xdr:nvSpPr>
      <xdr:spPr bwMode="auto">
        <a:xfrm>
          <a:off x="50130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19" name="Text Box 1"/>
        <xdr:cNvSpPr txBox="1">
          <a:spLocks noChangeArrowheads="1"/>
        </xdr:cNvSpPr>
      </xdr:nvSpPr>
      <xdr:spPr bwMode="auto">
        <a:xfrm>
          <a:off x="516140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20" name="Text Box 1"/>
        <xdr:cNvSpPr txBox="1">
          <a:spLocks noChangeArrowheads="1"/>
        </xdr:cNvSpPr>
      </xdr:nvSpPr>
      <xdr:spPr bwMode="auto">
        <a:xfrm>
          <a:off x="50872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21" name="Text Box 1"/>
        <xdr:cNvSpPr txBox="1">
          <a:spLocks noChangeArrowheads="1"/>
        </xdr:cNvSpPr>
      </xdr:nvSpPr>
      <xdr:spPr bwMode="auto">
        <a:xfrm>
          <a:off x="50872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22" name="Text Box 1"/>
        <xdr:cNvSpPr txBox="1">
          <a:spLocks noChangeArrowheads="1"/>
        </xdr:cNvSpPr>
      </xdr:nvSpPr>
      <xdr:spPr bwMode="auto">
        <a:xfrm>
          <a:off x="516140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23" name="Text Box 1"/>
        <xdr:cNvSpPr txBox="1">
          <a:spLocks noChangeArrowheads="1"/>
        </xdr:cNvSpPr>
      </xdr:nvSpPr>
      <xdr:spPr bwMode="auto">
        <a:xfrm>
          <a:off x="530974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24" name="Text Box 1"/>
        <xdr:cNvSpPr txBox="1">
          <a:spLocks noChangeArrowheads="1"/>
        </xdr:cNvSpPr>
      </xdr:nvSpPr>
      <xdr:spPr bwMode="auto">
        <a:xfrm>
          <a:off x="523557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25" name="Text Box 1"/>
        <xdr:cNvSpPr txBox="1">
          <a:spLocks noChangeArrowheads="1"/>
        </xdr:cNvSpPr>
      </xdr:nvSpPr>
      <xdr:spPr bwMode="auto">
        <a:xfrm>
          <a:off x="523557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26" name="Text Box 1"/>
        <xdr:cNvSpPr txBox="1">
          <a:spLocks noChangeArrowheads="1"/>
        </xdr:cNvSpPr>
      </xdr:nvSpPr>
      <xdr:spPr bwMode="auto">
        <a:xfrm>
          <a:off x="530974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27" name="Text Box 1"/>
        <xdr:cNvSpPr txBox="1">
          <a:spLocks noChangeArrowheads="1"/>
        </xdr:cNvSpPr>
      </xdr:nvSpPr>
      <xdr:spPr bwMode="auto">
        <a:xfrm>
          <a:off x="545807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28" name="Text Box 1"/>
        <xdr:cNvSpPr txBox="1">
          <a:spLocks noChangeArrowheads="1"/>
        </xdr:cNvSpPr>
      </xdr:nvSpPr>
      <xdr:spPr bwMode="auto">
        <a:xfrm>
          <a:off x="538391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29" name="Text Box 1"/>
        <xdr:cNvSpPr txBox="1">
          <a:spLocks noChangeArrowheads="1"/>
        </xdr:cNvSpPr>
      </xdr:nvSpPr>
      <xdr:spPr bwMode="auto">
        <a:xfrm>
          <a:off x="538391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30" name="Text Box 1"/>
        <xdr:cNvSpPr txBox="1">
          <a:spLocks noChangeArrowheads="1"/>
        </xdr:cNvSpPr>
      </xdr:nvSpPr>
      <xdr:spPr bwMode="auto">
        <a:xfrm>
          <a:off x="545807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31" name="Text Box 1"/>
        <xdr:cNvSpPr txBox="1">
          <a:spLocks noChangeArrowheads="1"/>
        </xdr:cNvSpPr>
      </xdr:nvSpPr>
      <xdr:spPr bwMode="auto">
        <a:xfrm>
          <a:off x="560641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32" name="Text Box 1"/>
        <xdr:cNvSpPr txBox="1">
          <a:spLocks noChangeArrowheads="1"/>
        </xdr:cNvSpPr>
      </xdr:nvSpPr>
      <xdr:spPr bwMode="auto">
        <a:xfrm>
          <a:off x="553224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33" name="Text Box 1"/>
        <xdr:cNvSpPr txBox="1">
          <a:spLocks noChangeArrowheads="1"/>
        </xdr:cNvSpPr>
      </xdr:nvSpPr>
      <xdr:spPr bwMode="auto">
        <a:xfrm>
          <a:off x="553224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34" name="Text Box 1"/>
        <xdr:cNvSpPr txBox="1">
          <a:spLocks noChangeArrowheads="1"/>
        </xdr:cNvSpPr>
      </xdr:nvSpPr>
      <xdr:spPr bwMode="auto">
        <a:xfrm>
          <a:off x="560641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35" name="Text Box 1"/>
        <xdr:cNvSpPr txBox="1">
          <a:spLocks noChangeArrowheads="1"/>
        </xdr:cNvSpPr>
      </xdr:nvSpPr>
      <xdr:spPr bwMode="auto">
        <a:xfrm>
          <a:off x="57547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36" name="Text Box 1"/>
        <xdr:cNvSpPr txBox="1">
          <a:spLocks noChangeArrowheads="1"/>
        </xdr:cNvSpPr>
      </xdr:nvSpPr>
      <xdr:spPr bwMode="auto">
        <a:xfrm>
          <a:off x="56805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37" name="Text Box 1"/>
        <xdr:cNvSpPr txBox="1">
          <a:spLocks noChangeArrowheads="1"/>
        </xdr:cNvSpPr>
      </xdr:nvSpPr>
      <xdr:spPr bwMode="auto">
        <a:xfrm>
          <a:off x="56805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38" name="Text Box 1"/>
        <xdr:cNvSpPr txBox="1">
          <a:spLocks noChangeArrowheads="1"/>
        </xdr:cNvSpPr>
      </xdr:nvSpPr>
      <xdr:spPr bwMode="auto">
        <a:xfrm>
          <a:off x="57547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39" name="Text Box 1"/>
        <xdr:cNvSpPr txBox="1">
          <a:spLocks noChangeArrowheads="1"/>
        </xdr:cNvSpPr>
      </xdr:nvSpPr>
      <xdr:spPr bwMode="auto">
        <a:xfrm>
          <a:off x="59030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40" name="Text Box 1"/>
        <xdr:cNvSpPr txBox="1">
          <a:spLocks noChangeArrowheads="1"/>
        </xdr:cNvSpPr>
      </xdr:nvSpPr>
      <xdr:spPr bwMode="auto">
        <a:xfrm>
          <a:off x="58289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41" name="Text Box 1"/>
        <xdr:cNvSpPr txBox="1">
          <a:spLocks noChangeArrowheads="1"/>
        </xdr:cNvSpPr>
      </xdr:nvSpPr>
      <xdr:spPr bwMode="auto">
        <a:xfrm>
          <a:off x="58289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42" name="Text Box 1"/>
        <xdr:cNvSpPr txBox="1">
          <a:spLocks noChangeArrowheads="1"/>
        </xdr:cNvSpPr>
      </xdr:nvSpPr>
      <xdr:spPr bwMode="auto">
        <a:xfrm>
          <a:off x="59030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43" name="Text Box 1"/>
        <xdr:cNvSpPr txBox="1">
          <a:spLocks noChangeArrowheads="1"/>
        </xdr:cNvSpPr>
      </xdr:nvSpPr>
      <xdr:spPr bwMode="auto">
        <a:xfrm>
          <a:off x="60514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44" name="Text Box 1"/>
        <xdr:cNvSpPr txBox="1">
          <a:spLocks noChangeArrowheads="1"/>
        </xdr:cNvSpPr>
      </xdr:nvSpPr>
      <xdr:spPr bwMode="auto">
        <a:xfrm>
          <a:off x="59772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45" name="Text Box 1"/>
        <xdr:cNvSpPr txBox="1">
          <a:spLocks noChangeArrowheads="1"/>
        </xdr:cNvSpPr>
      </xdr:nvSpPr>
      <xdr:spPr bwMode="auto">
        <a:xfrm>
          <a:off x="59772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46" name="Text Box 1"/>
        <xdr:cNvSpPr txBox="1">
          <a:spLocks noChangeArrowheads="1"/>
        </xdr:cNvSpPr>
      </xdr:nvSpPr>
      <xdr:spPr bwMode="auto">
        <a:xfrm>
          <a:off x="60514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47" name="Text Box 1"/>
        <xdr:cNvSpPr txBox="1">
          <a:spLocks noChangeArrowheads="1"/>
        </xdr:cNvSpPr>
      </xdr:nvSpPr>
      <xdr:spPr bwMode="auto">
        <a:xfrm>
          <a:off x="61997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48" name="Text Box 1"/>
        <xdr:cNvSpPr txBox="1">
          <a:spLocks noChangeArrowheads="1"/>
        </xdr:cNvSpPr>
      </xdr:nvSpPr>
      <xdr:spPr bwMode="auto">
        <a:xfrm>
          <a:off x="61255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49" name="Text Box 1"/>
        <xdr:cNvSpPr txBox="1">
          <a:spLocks noChangeArrowheads="1"/>
        </xdr:cNvSpPr>
      </xdr:nvSpPr>
      <xdr:spPr bwMode="auto">
        <a:xfrm>
          <a:off x="61255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50" name="Text Box 1"/>
        <xdr:cNvSpPr txBox="1">
          <a:spLocks noChangeArrowheads="1"/>
        </xdr:cNvSpPr>
      </xdr:nvSpPr>
      <xdr:spPr bwMode="auto">
        <a:xfrm>
          <a:off x="61997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51" name="Text Box 1"/>
        <xdr:cNvSpPr txBox="1">
          <a:spLocks noChangeArrowheads="1"/>
        </xdr:cNvSpPr>
      </xdr:nvSpPr>
      <xdr:spPr bwMode="auto">
        <a:xfrm>
          <a:off x="63480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52" name="Text Box 1"/>
        <xdr:cNvSpPr txBox="1">
          <a:spLocks noChangeArrowheads="1"/>
        </xdr:cNvSpPr>
      </xdr:nvSpPr>
      <xdr:spPr bwMode="auto">
        <a:xfrm>
          <a:off x="627392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53" name="Text Box 1"/>
        <xdr:cNvSpPr txBox="1">
          <a:spLocks noChangeArrowheads="1"/>
        </xdr:cNvSpPr>
      </xdr:nvSpPr>
      <xdr:spPr bwMode="auto">
        <a:xfrm>
          <a:off x="627392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54" name="Text Box 1"/>
        <xdr:cNvSpPr txBox="1">
          <a:spLocks noChangeArrowheads="1"/>
        </xdr:cNvSpPr>
      </xdr:nvSpPr>
      <xdr:spPr bwMode="auto">
        <a:xfrm>
          <a:off x="63480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55" name="Text Box 1"/>
        <xdr:cNvSpPr txBox="1">
          <a:spLocks noChangeArrowheads="1"/>
        </xdr:cNvSpPr>
      </xdr:nvSpPr>
      <xdr:spPr bwMode="auto">
        <a:xfrm>
          <a:off x="64964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56" name="Text Box 1"/>
        <xdr:cNvSpPr txBox="1">
          <a:spLocks noChangeArrowheads="1"/>
        </xdr:cNvSpPr>
      </xdr:nvSpPr>
      <xdr:spPr bwMode="auto">
        <a:xfrm>
          <a:off x="64222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57" name="Text Box 1"/>
        <xdr:cNvSpPr txBox="1">
          <a:spLocks noChangeArrowheads="1"/>
        </xdr:cNvSpPr>
      </xdr:nvSpPr>
      <xdr:spPr bwMode="auto">
        <a:xfrm>
          <a:off x="64222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58" name="Text Box 1"/>
        <xdr:cNvSpPr txBox="1">
          <a:spLocks noChangeArrowheads="1"/>
        </xdr:cNvSpPr>
      </xdr:nvSpPr>
      <xdr:spPr bwMode="auto">
        <a:xfrm>
          <a:off x="64964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59" name="Text Box 1"/>
        <xdr:cNvSpPr txBox="1">
          <a:spLocks noChangeArrowheads="1"/>
        </xdr:cNvSpPr>
      </xdr:nvSpPr>
      <xdr:spPr bwMode="auto">
        <a:xfrm>
          <a:off x="664476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60" name="Text Box 1"/>
        <xdr:cNvSpPr txBox="1">
          <a:spLocks noChangeArrowheads="1"/>
        </xdr:cNvSpPr>
      </xdr:nvSpPr>
      <xdr:spPr bwMode="auto">
        <a:xfrm>
          <a:off x="65705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61" name="Text Box 1"/>
        <xdr:cNvSpPr txBox="1">
          <a:spLocks noChangeArrowheads="1"/>
        </xdr:cNvSpPr>
      </xdr:nvSpPr>
      <xdr:spPr bwMode="auto">
        <a:xfrm>
          <a:off x="65705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62" name="Text Box 1"/>
        <xdr:cNvSpPr txBox="1">
          <a:spLocks noChangeArrowheads="1"/>
        </xdr:cNvSpPr>
      </xdr:nvSpPr>
      <xdr:spPr bwMode="auto">
        <a:xfrm>
          <a:off x="664476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63" name="Text Box 1"/>
        <xdr:cNvSpPr txBox="1">
          <a:spLocks noChangeArrowheads="1"/>
        </xdr:cNvSpPr>
      </xdr:nvSpPr>
      <xdr:spPr bwMode="auto">
        <a:xfrm>
          <a:off x="67931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64" name="Text Box 1"/>
        <xdr:cNvSpPr txBox="1">
          <a:spLocks noChangeArrowheads="1"/>
        </xdr:cNvSpPr>
      </xdr:nvSpPr>
      <xdr:spPr bwMode="auto">
        <a:xfrm>
          <a:off x="67189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65" name="Text Box 1"/>
        <xdr:cNvSpPr txBox="1">
          <a:spLocks noChangeArrowheads="1"/>
        </xdr:cNvSpPr>
      </xdr:nvSpPr>
      <xdr:spPr bwMode="auto">
        <a:xfrm>
          <a:off x="67189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66" name="Text Box 1"/>
        <xdr:cNvSpPr txBox="1">
          <a:spLocks noChangeArrowheads="1"/>
        </xdr:cNvSpPr>
      </xdr:nvSpPr>
      <xdr:spPr bwMode="auto">
        <a:xfrm>
          <a:off x="67931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67" name="Text Box 1"/>
        <xdr:cNvSpPr txBox="1">
          <a:spLocks noChangeArrowheads="1"/>
        </xdr:cNvSpPr>
      </xdr:nvSpPr>
      <xdr:spPr bwMode="auto">
        <a:xfrm>
          <a:off x="69414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68" name="Text Box 1"/>
        <xdr:cNvSpPr txBox="1">
          <a:spLocks noChangeArrowheads="1"/>
        </xdr:cNvSpPr>
      </xdr:nvSpPr>
      <xdr:spPr bwMode="auto">
        <a:xfrm>
          <a:off x="68672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69" name="Text Box 1"/>
        <xdr:cNvSpPr txBox="1">
          <a:spLocks noChangeArrowheads="1"/>
        </xdr:cNvSpPr>
      </xdr:nvSpPr>
      <xdr:spPr bwMode="auto">
        <a:xfrm>
          <a:off x="68672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70" name="Text Box 1"/>
        <xdr:cNvSpPr txBox="1">
          <a:spLocks noChangeArrowheads="1"/>
        </xdr:cNvSpPr>
      </xdr:nvSpPr>
      <xdr:spPr bwMode="auto">
        <a:xfrm>
          <a:off x="69414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71" name="Text Box 1"/>
        <xdr:cNvSpPr txBox="1">
          <a:spLocks noChangeArrowheads="1"/>
        </xdr:cNvSpPr>
      </xdr:nvSpPr>
      <xdr:spPr bwMode="auto">
        <a:xfrm>
          <a:off x="1826260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72" name="Text Box 1"/>
        <xdr:cNvSpPr txBox="1">
          <a:spLocks noChangeArrowheads="1"/>
        </xdr:cNvSpPr>
      </xdr:nvSpPr>
      <xdr:spPr bwMode="auto">
        <a:xfrm>
          <a:off x="1900428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73" name="Text Box 1"/>
        <xdr:cNvSpPr txBox="1">
          <a:spLocks noChangeArrowheads="1"/>
        </xdr:cNvSpPr>
      </xdr:nvSpPr>
      <xdr:spPr bwMode="auto">
        <a:xfrm>
          <a:off x="69088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74" name="Text Box 1"/>
        <xdr:cNvSpPr txBox="1">
          <a:spLocks noChangeArrowheads="1"/>
        </xdr:cNvSpPr>
      </xdr:nvSpPr>
      <xdr:spPr bwMode="auto">
        <a:xfrm>
          <a:off x="143256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75" name="Text Box 1"/>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76" name="Text Box 1"/>
        <xdr:cNvSpPr txBox="1">
          <a:spLocks noChangeArrowheads="1"/>
        </xdr:cNvSpPr>
      </xdr:nvSpPr>
      <xdr:spPr bwMode="auto">
        <a:xfrm>
          <a:off x="14325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77" name="Text Box 1"/>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78" name="Text Box 1"/>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79" name="Text Box 1"/>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80" name="Text Box 1"/>
        <xdr:cNvSpPr txBox="1">
          <a:spLocks noChangeArrowheads="1"/>
        </xdr:cNvSpPr>
      </xdr:nvSpPr>
      <xdr:spPr bwMode="auto">
        <a:xfrm>
          <a:off x="14325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81" name="Text Box 1"/>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82" name="Text Box 1"/>
        <xdr:cNvSpPr txBox="1">
          <a:spLocks noChangeArrowheads="1"/>
        </xdr:cNvSpPr>
      </xdr:nvSpPr>
      <xdr:spPr bwMode="auto">
        <a:xfrm>
          <a:off x="14325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83" name="Text Box 1"/>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84" name="Text Box 1"/>
        <xdr:cNvSpPr txBox="1">
          <a:spLocks noChangeArrowheads="1"/>
        </xdr:cNvSpPr>
      </xdr:nvSpPr>
      <xdr:spPr bwMode="auto">
        <a:xfrm>
          <a:off x="14325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85" name="Text Box 1"/>
        <xdr:cNvSpPr txBox="1">
          <a:spLocks noChangeArrowheads="1"/>
        </xdr:cNvSpPr>
      </xdr:nvSpPr>
      <xdr:spPr bwMode="auto">
        <a:xfrm>
          <a:off x="607669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86" name="Text Box 1"/>
        <xdr:cNvSpPr txBox="1">
          <a:spLocks noChangeArrowheads="1"/>
        </xdr:cNvSpPr>
      </xdr:nvSpPr>
      <xdr:spPr bwMode="auto">
        <a:xfrm>
          <a:off x="600252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87" name="Text Box 1"/>
        <xdr:cNvSpPr txBox="1">
          <a:spLocks noChangeArrowheads="1"/>
        </xdr:cNvSpPr>
      </xdr:nvSpPr>
      <xdr:spPr bwMode="auto">
        <a:xfrm>
          <a:off x="600252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88" name="Text Box 1"/>
        <xdr:cNvSpPr txBox="1">
          <a:spLocks noChangeArrowheads="1"/>
        </xdr:cNvSpPr>
      </xdr:nvSpPr>
      <xdr:spPr bwMode="auto">
        <a:xfrm>
          <a:off x="607669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89" name="Text Box 1"/>
        <xdr:cNvSpPr txBox="1">
          <a:spLocks noChangeArrowheads="1"/>
        </xdr:cNvSpPr>
      </xdr:nvSpPr>
      <xdr:spPr bwMode="auto">
        <a:xfrm>
          <a:off x="622503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90" name="Text Box 1"/>
        <xdr:cNvSpPr txBox="1">
          <a:spLocks noChangeArrowheads="1"/>
        </xdr:cNvSpPr>
      </xdr:nvSpPr>
      <xdr:spPr bwMode="auto">
        <a:xfrm>
          <a:off x="615086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91" name="Text Box 1"/>
        <xdr:cNvSpPr txBox="1">
          <a:spLocks noChangeArrowheads="1"/>
        </xdr:cNvSpPr>
      </xdr:nvSpPr>
      <xdr:spPr bwMode="auto">
        <a:xfrm>
          <a:off x="615086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92" name="Text Box 1"/>
        <xdr:cNvSpPr txBox="1">
          <a:spLocks noChangeArrowheads="1"/>
        </xdr:cNvSpPr>
      </xdr:nvSpPr>
      <xdr:spPr bwMode="auto">
        <a:xfrm>
          <a:off x="622503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93" name="Text Box 1"/>
        <xdr:cNvSpPr txBox="1">
          <a:spLocks noChangeArrowheads="1"/>
        </xdr:cNvSpPr>
      </xdr:nvSpPr>
      <xdr:spPr bwMode="auto">
        <a:xfrm>
          <a:off x="637336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94" name="Text Box 1"/>
        <xdr:cNvSpPr txBox="1">
          <a:spLocks noChangeArrowheads="1"/>
        </xdr:cNvSpPr>
      </xdr:nvSpPr>
      <xdr:spPr bwMode="auto">
        <a:xfrm>
          <a:off x="6299200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95" name="Text Box 1"/>
        <xdr:cNvSpPr txBox="1">
          <a:spLocks noChangeArrowheads="1"/>
        </xdr:cNvSpPr>
      </xdr:nvSpPr>
      <xdr:spPr bwMode="auto">
        <a:xfrm>
          <a:off x="6299200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96" name="Text Box 1"/>
        <xdr:cNvSpPr txBox="1">
          <a:spLocks noChangeArrowheads="1"/>
        </xdr:cNvSpPr>
      </xdr:nvSpPr>
      <xdr:spPr bwMode="auto">
        <a:xfrm>
          <a:off x="637336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97" name="Text Box 1"/>
        <xdr:cNvSpPr txBox="1">
          <a:spLocks noChangeArrowheads="1"/>
        </xdr:cNvSpPr>
      </xdr:nvSpPr>
      <xdr:spPr bwMode="auto">
        <a:xfrm>
          <a:off x="637336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98" name="Text Box 1"/>
        <xdr:cNvSpPr txBox="1">
          <a:spLocks noChangeArrowheads="1"/>
        </xdr:cNvSpPr>
      </xdr:nvSpPr>
      <xdr:spPr bwMode="auto">
        <a:xfrm>
          <a:off x="6299200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199" name="Text Box 1"/>
        <xdr:cNvSpPr txBox="1">
          <a:spLocks noChangeArrowheads="1"/>
        </xdr:cNvSpPr>
      </xdr:nvSpPr>
      <xdr:spPr bwMode="auto">
        <a:xfrm>
          <a:off x="6299200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00" name="Text Box 1"/>
        <xdr:cNvSpPr txBox="1">
          <a:spLocks noChangeArrowheads="1"/>
        </xdr:cNvSpPr>
      </xdr:nvSpPr>
      <xdr:spPr bwMode="auto">
        <a:xfrm>
          <a:off x="637336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01" name="Text Box 1"/>
        <xdr:cNvSpPr txBox="1">
          <a:spLocks noChangeArrowheads="1"/>
        </xdr:cNvSpPr>
      </xdr:nvSpPr>
      <xdr:spPr bwMode="auto">
        <a:xfrm>
          <a:off x="2640203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02" name="Text Box 1"/>
        <xdr:cNvSpPr txBox="1">
          <a:spLocks noChangeArrowheads="1"/>
        </xdr:cNvSpPr>
      </xdr:nvSpPr>
      <xdr:spPr bwMode="auto">
        <a:xfrm>
          <a:off x="2566035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03" name="Text Box 1"/>
        <xdr:cNvSpPr txBox="1">
          <a:spLocks noChangeArrowheads="1"/>
        </xdr:cNvSpPr>
      </xdr:nvSpPr>
      <xdr:spPr bwMode="auto">
        <a:xfrm>
          <a:off x="2566035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04" name="Text Box 1"/>
        <xdr:cNvSpPr txBox="1">
          <a:spLocks noChangeArrowheads="1"/>
        </xdr:cNvSpPr>
      </xdr:nvSpPr>
      <xdr:spPr bwMode="auto">
        <a:xfrm>
          <a:off x="2640203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0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0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0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0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09"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10"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1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1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1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1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1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1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1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1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1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2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21"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22"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2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2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2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2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2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2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2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3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3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3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33"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34"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3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3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3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3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3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4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4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4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4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4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45"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46"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4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4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4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5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5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5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5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5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5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5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57"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58"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5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6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6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6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6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6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6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6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6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6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69"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70"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7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7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7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7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7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7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7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7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7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8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81"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82"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8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8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8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8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8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8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8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9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9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9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93"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94"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9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9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9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9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29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0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0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0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0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0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05"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06"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0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0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0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1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1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1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1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1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1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1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17"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18"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1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2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2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2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2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2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2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2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2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2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29"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30"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3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3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3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3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3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3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3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3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3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4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41"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42"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4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4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4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4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4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4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4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5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5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5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53"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54"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5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5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5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5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5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6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6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6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6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6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65"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66"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6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6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6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7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7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7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7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7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7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7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77"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78"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7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8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8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8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8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8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8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8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8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8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89"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90"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9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9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9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9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9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9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9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9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39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0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01"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02"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0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0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0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0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0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0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0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1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1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1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13"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14"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1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1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1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1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1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2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2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2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2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2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25"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26"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2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2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2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3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3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3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3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3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3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3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37"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38"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3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4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4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4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4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4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4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4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4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4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49"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50"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5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5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5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5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5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5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5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5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5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6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61"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62"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6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6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6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6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6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6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6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7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7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7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73"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74"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7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7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7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7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7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8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8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8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8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8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85"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86"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8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8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8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9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9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9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9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9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9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9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97"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98"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49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0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0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0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0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0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0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0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0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0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09"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10"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1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1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1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1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1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1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1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1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1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2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21"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22"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2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2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2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2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2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2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2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3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3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3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33"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34"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3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3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3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3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3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4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4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4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4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4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45"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46"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4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4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4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5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5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5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5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5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5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5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57"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58"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5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6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6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6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6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6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6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6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6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6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69"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70"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7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7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7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7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7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7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7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7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7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8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81"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82"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8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8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8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8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8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8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8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9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9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9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93"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94"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9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9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9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9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59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0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0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0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0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0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05"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06"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0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0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0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1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1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1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1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1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1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1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17"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18"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1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2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2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2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2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2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2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2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2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2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29"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30"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3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3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3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3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3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3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3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3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3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4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41"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42"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4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4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4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4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4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4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4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5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5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5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53"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54"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5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5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5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5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5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6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6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6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6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6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65"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66"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6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6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6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7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7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7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7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7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7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7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77"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78"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7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8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8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8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8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8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8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8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8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8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89"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90"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91"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92"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9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9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9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9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9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9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699"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00"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01"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02"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03"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04"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05"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06"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07" name="Text Box 1"/>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xdr:col>
      <xdr:colOff>0</xdr:colOff>
      <xdr:row>57</xdr:row>
      <xdr:rowOff>0</xdr:rowOff>
    </xdr:from>
    <xdr:ext cx="107950" cy="273050"/>
    <xdr:sp macro="" textlink="">
      <xdr:nvSpPr>
        <xdr:cNvPr id="708" name="Text Box 1"/>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5"/>
  <sheetViews>
    <sheetView topLeftCell="A10" workbookViewId="0">
      <selection activeCell="B10" sqref="B10"/>
    </sheetView>
  </sheetViews>
  <sheetFormatPr defaultColWidth="7.54296875" defaultRowHeight="14" x14ac:dyDescent="0.3"/>
  <cols>
    <col min="1" max="1" width="52.453125" style="228" customWidth="1"/>
    <col min="2" max="2" width="13.453125" style="228" customWidth="1"/>
    <col min="3" max="3" width="17.81640625" style="228" customWidth="1"/>
    <col min="4" max="4" width="18" style="228" customWidth="1"/>
    <col min="5" max="5" width="7.54296875" style="227" hidden="1" customWidth="1"/>
    <col min="6" max="6" width="14.81640625" style="227" hidden="1" customWidth="1"/>
    <col min="7" max="7" width="7.54296875" style="228" customWidth="1"/>
    <col min="8" max="16384" width="7.54296875" style="228"/>
  </cols>
  <sheetData>
    <row r="1" spans="1:6" ht="19" customHeight="1" x14ac:dyDescent="0.3">
      <c r="A1" s="413"/>
      <c r="B1" s="413"/>
      <c r="C1" s="413"/>
      <c r="D1" s="413"/>
    </row>
    <row r="2" spans="1:6" s="230" customFormat="1" ht="19" customHeight="1" x14ac:dyDescent="0.35">
      <c r="A2" s="418" t="s">
        <v>39</v>
      </c>
      <c r="B2" s="418"/>
      <c r="C2" s="418"/>
      <c r="D2" s="418"/>
      <c r="E2" s="229"/>
      <c r="F2" s="229"/>
    </row>
    <row r="3" spans="1:6" s="230" customFormat="1" ht="19" customHeight="1" x14ac:dyDescent="0.35">
      <c r="A3" s="418" t="s">
        <v>40</v>
      </c>
      <c r="B3" s="418"/>
      <c r="C3" s="418"/>
      <c r="D3" s="418"/>
      <c r="E3" s="229"/>
      <c r="F3" s="229"/>
    </row>
    <row r="4" spans="1:6" s="230" customFormat="1" ht="19" customHeight="1" x14ac:dyDescent="0.35">
      <c r="A4" s="418" t="s">
        <v>41</v>
      </c>
      <c r="B4" s="418"/>
      <c r="C4" s="418"/>
      <c r="D4" s="418"/>
      <c r="E4" s="229"/>
      <c r="F4" s="229"/>
    </row>
    <row r="5" spans="1:6" ht="19" customHeight="1" x14ac:dyDescent="0.3">
      <c r="A5" s="419"/>
      <c r="B5" s="419"/>
      <c r="C5" s="419"/>
      <c r="D5" s="419"/>
    </row>
    <row r="6" spans="1:6" ht="19" customHeight="1" x14ac:dyDescent="0.35">
      <c r="A6" s="418" t="s">
        <v>153</v>
      </c>
      <c r="B6" s="418"/>
      <c r="C6" s="418"/>
      <c r="D6" s="418"/>
    </row>
    <row r="7" spans="1:6" ht="19" customHeight="1" x14ac:dyDescent="0.35">
      <c r="A7" s="418" t="s">
        <v>42</v>
      </c>
      <c r="B7" s="418"/>
      <c r="C7" s="418"/>
      <c r="D7" s="418"/>
    </row>
    <row r="8" spans="1:6" ht="18" customHeight="1" x14ac:dyDescent="0.3">
      <c r="A8" s="231"/>
      <c r="B8" s="231"/>
      <c r="C8" s="230"/>
      <c r="D8" s="230"/>
    </row>
    <row r="9" spans="1:6" ht="19" customHeight="1" x14ac:dyDescent="0.4">
      <c r="A9" s="232" t="s">
        <v>50</v>
      </c>
      <c r="B9" s="420"/>
      <c r="C9" s="421"/>
      <c r="D9" s="422"/>
    </row>
    <row r="10" spans="1:6" ht="18" customHeight="1" x14ac:dyDescent="0.3"/>
    <row r="11" spans="1:6" ht="18" customHeight="1" x14ac:dyDescent="0.3">
      <c r="B11" s="233"/>
    </row>
    <row r="13" spans="1:6" s="263" customFormat="1" ht="18" customHeight="1" x14ac:dyDescent="0.35">
      <c r="A13" s="259" t="s">
        <v>46</v>
      </c>
      <c r="B13" s="258" t="s">
        <v>3</v>
      </c>
      <c r="C13" s="258" t="s">
        <v>70</v>
      </c>
      <c r="D13" s="260" t="s">
        <v>71</v>
      </c>
      <c r="E13" s="261" t="s">
        <v>44</v>
      </c>
      <c r="F13" s="262" t="s">
        <v>45</v>
      </c>
    </row>
    <row r="14" spans="1:6" ht="22" customHeight="1" x14ac:dyDescent="0.3">
      <c r="A14" s="234"/>
      <c r="B14" s="238"/>
      <c r="C14" s="235"/>
      <c r="D14" s="239"/>
      <c r="E14" s="236"/>
      <c r="F14" s="237"/>
    </row>
    <row r="15" spans="1:6" ht="22" customHeight="1" x14ac:dyDescent="0.3">
      <c r="A15" s="234"/>
      <c r="B15" s="238"/>
      <c r="C15" s="235"/>
      <c r="D15" s="239"/>
      <c r="E15" s="236"/>
      <c r="F15" s="237"/>
    </row>
    <row r="16" spans="1:6" ht="22" customHeight="1" x14ac:dyDescent="0.3">
      <c r="A16" s="234"/>
      <c r="B16" s="238"/>
      <c r="C16" s="235"/>
      <c r="D16" s="239"/>
      <c r="E16" s="236"/>
      <c r="F16" s="237"/>
    </row>
    <row r="17" spans="1:6" ht="22" customHeight="1" x14ac:dyDescent="0.3">
      <c r="A17" s="234"/>
      <c r="B17" s="238"/>
      <c r="C17" s="235"/>
      <c r="D17" s="239"/>
      <c r="E17" s="236"/>
      <c r="F17" s="237"/>
    </row>
    <row r="18" spans="1:6" ht="22" customHeight="1" x14ac:dyDescent="0.3">
      <c r="A18" s="234"/>
      <c r="B18" s="238"/>
      <c r="C18" s="235"/>
      <c r="D18" s="239"/>
      <c r="E18" s="236"/>
      <c r="F18" s="237"/>
    </row>
    <row r="19" spans="1:6" ht="22" customHeight="1" x14ac:dyDescent="0.3">
      <c r="A19" s="234"/>
      <c r="B19" s="238"/>
      <c r="C19" s="235"/>
      <c r="D19" s="239"/>
      <c r="E19" s="236"/>
      <c r="F19" s="237"/>
    </row>
    <row r="20" spans="1:6" ht="22" customHeight="1" x14ac:dyDescent="0.3">
      <c r="A20" s="240"/>
      <c r="B20" s="241"/>
      <c r="C20" s="242"/>
      <c r="D20" s="243"/>
      <c r="E20" s="236"/>
      <c r="F20" s="237"/>
    </row>
    <row r="21" spans="1:6" s="246" customFormat="1" ht="22" customHeight="1" x14ac:dyDescent="0.3">
      <c r="A21" s="244"/>
      <c r="B21" s="245"/>
      <c r="C21" s="242"/>
      <c r="D21" s="243"/>
      <c r="E21" s="227"/>
      <c r="F21" s="22"/>
    </row>
    <row r="22" spans="1:6" s="246" customFormat="1" ht="22" customHeight="1" x14ac:dyDescent="0.3">
      <c r="A22" s="244"/>
      <c r="B22" s="245"/>
      <c r="C22" s="242"/>
      <c r="D22" s="243"/>
      <c r="E22" s="227"/>
      <c r="F22" s="22"/>
    </row>
    <row r="23" spans="1:6" ht="22" customHeight="1" x14ac:dyDescent="0.3">
      <c r="A23" s="240"/>
      <c r="B23" s="241"/>
      <c r="C23" s="242"/>
      <c r="D23" s="243"/>
      <c r="F23" s="22"/>
    </row>
    <row r="24" spans="1:6" ht="22" customHeight="1" x14ac:dyDescent="0.3">
      <c r="A24" s="240"/>
      <c r="B24" s="241"/>
      <c r="C24" s="242"/>
      <c r="D24" s="243"/>
      <c r="F24" s="22"/>
    </row>
    <row r="25" spans="1:6" ht="22" customHeight="1" x14ac:dyDescent="0.3">
      <c r="A25" s="240"/>
      <c r="B25" s="241"/>
      <c r="C25" s="247"/>
      <c r="D25" s="243"/>
      <c r="F25" s="22"/>
    </row>
    <row r="26" spans="1:6" ht="22" customHeight="1" x14ac:dyDescent="0.3">
      <c r="A26" s="240"/>
      <c r="B26" s="241"/>
      <c r="C26" s="247"/>
      <c r="D26" s="243"/>
      <c r="F26" s="22"/>
    </row>
    <row r="27" spans="1:6" ht="22" customHeight="1" x14ac:dyDescent="0.3">
      <c r="A27" s="240"/>
      <c r="B27" s="241"/>
      <c r="C27" s="247"/>
      <c r="D27" s="243"/>
      <c r="F27" s="22"/>
    </row>
    <row r="28" spans="1:6" ht="22" customHeight="1" x14ac:dyDescent="0.3">
      <c r="A28" s="240"/>
      <c r="B28" s="241"/>
      <c r="C28" s="247"/>
      <c r="D28" s="243"/>
      <c r="F28" s="22"/>
    </row>
    <row r="29" spans="1:6" ht="22" customHeight="1" x14ac:dyDescent="0.3">
      <c r="A29" s="240"/>
      <c r="B29" s="241"/>
      <c r="C29" s="242"/>
      <c r="D29" s="243"/>
      <c r="E29" s="227">
        <v>30</v>
      </c>
      <c r="F29" s="22">
        <f>C29/E29</f>
        <v>0</v>
      </c>
    </row>
    <row r="30" spans="1:6" ht="22" customHeight="1" x14ac:dyDescent="0.3">
      <c r="A30" s="240"/>
      <c r="B30" s="241"/>
      <c r="C30" s="247"/>
      <c r="D30" s="243"/>
    </row>
    <row r="31" spans="1:6" ht="22" customHeight="1" x14ac:dyDescent="0.3">
      <c r="A31" s="240"/>
      <c r="B31" s="241"/>
      <c r="C31" s="242"/>
      <c r="D31" s="243"/>
    </row>
    <row r="32" spans="1:6" ht="22" customHeight="1" x14ac:dyDescent="0.3">
      <c r="A32" s="240"/>
      <c r="B32" s="241"/>
      <c r="C32" s="242"/>
      <c r="D32" s="243"/>
    </row>
    <row r="33" spans="1:6" ht="22" customHeight="1" x14ac:dyDescent="0.3">
      <c r="A33" s="240"/>
      <c r="B33" s="241"/>
      <c r="C33" s="242"/>
      <c r="D33" s="243"/>
    </row>
    <row r="34" spans="1:6" ht="22" customHeight="1" x14ac:dyDescent="0.3">
      <c r="A34" s="240"/>
      <c r="B34" s="241"/>
      <c r="C34" s="242"/>
      <c r="D34" s="243"/>
    </row>
    <row r="35" spans="1:6" ht="22" customHeight="1" x14ac:dyDescent="0.3">
      <c r="A35" s="240"/>
      <c r="B35" s="241"/>
      <c r="C35" s="242"/>
      <c r="D35" s="248"/>
    </row>
    <row r="36" spans="1:6" ht="22" customHeight="1" x14ac:dyDescent="0.3">
      <c r="A36" s="240"/>
      <c r="B36" s="241"/>
      <c r="C36" s="242"/>
      <c r="D36" s="248"/>
    </row>
    <row r="37" spans="1:6" ht="22" customHeight="1" x14ac:dyDescent="0.3">
      <c r="A37" s="249"/>
      <c r="B37" s="250"/>
      <c r="C37" s="251"/>
      <c r="D37" s="248"/>
    </row>
    <row r="38" spans="1:6" ht="22" customHeight="1" x14ac:dyDescent="0.3">
      <c r="A38" s="414" t="s">
        <v>48</v>
      </c>
      <c r="B38" s="415"/>
      <c r="C38" s="252">
        <f>SUM(C13:C37)</f>
        <v>0</v>
      </c>
      <c r="D38" s="246"/>
    </row>
    <row r="39" spans="1:6" ht="22" customHeight="1" thickBot="1" x14ac:dyDescent="0.35">
      <c r="A39" s="253" t="s">
        <v>49</v>
      </c>
      <c r="B39" s="254" t="s">
        <v>47</v>
      </c>
      <c r="C39" s="255"/>
      <c r="D39" s="246"/>
    </row>
    <row r="40" spans="1:6" ht="22" customHeight="1" thickBot="1" x14ac:dyDescent="0.35">
      <c r="A40" s="416" t="s">
        <v>51</v>
      </c>
      <c r="B40" s="417"/>
      <c r="C40" s="256">
        <f>C38+C39</f>
        <v>0</v>
      </c>
      <c r="D40" s="246"/>
    </row>
    <row r="42" spans="1:6" x14ac:dyDescent="0.3">
      <c r="A42" s="228" t="s">
        <v>151</v>
      </c>
    </row>
    <row r="45" spans="1:6" ht="14.5" thickBot="1" x14ac:dyDescent="0.35"/>
    <row r="46" spans="1:6" x14ac:dyDescent="0.3">
      <c r="A46" s="181" t="s">
        <v>12</v>
      </c>
      <c r="B46" s="257"/>
      <c r="E46" s="228"/>
      <c r="F46" s="228"/>
    </row>
    <row r="47" spans="1:6" x14ac:dyDescent="0.3">
      <c r="A47" s="182" t="s">
        <v>130</v>
      </c>
      <c r="B47" s="179">
        <f>IFERROR('Funded Program Budget'!E18/'Funded Program Budget'!E17, 0%)</f>
        <v>0</v>
      </c>
      <c r="E47" s="228"/>
      <c r="F47" s="228"/>
    </row>
    <row r="48" spans="1:6" x14ac:dyDescent="0.3">
      <c r="A48" s="182" t="s">
        <v>13</v>
      </c>
      <c r="B48" s="179">
        <f>IFERROR('Funded Program Budget'!E24/'Funded Program Budget'!#REF!, 0%)</f>
        <v>0</v>
      </c>
      <c r="E48" s="228"/>
      <c r="F48" s="228"/>
    </row>
    <row r="49" spans="1:6" x14ac:dyDescent="0.3">
      <c r="A49" s="182" t="s">
        <v>14</v>
      </c>
      <c r="B49" s="179">
        <f>IFERROR('Funded Program Budget'!#REF!/'Funded Program Budget'!#REF!, 0%)</f>
        <v>0</v>
      </c>
      <c r="E49" s="228"/>
      <c r="F49" s="228"/>
    </row>
    <row r="50" spans="1:6" x14ac:dyDescent="0.3">
      <c r="A50" s="182" t="s">
        <v>15</v>
      </c>
      <c r="B50" s="179">
        <f>IFERROR('Funded Program Budget'!E47/'Funded Program Budget'!#REF!, 0%)</f>
        <v>0</v>
      </c>
      <c r="E50" s="228"/>
      <c r="F50" s="228"/>
    </row>
    <row r="51" spans="1:6" x14ac:dyDescent="0.3">
      <c r="A51" s="182" t="s">
        <v>16</v>
      </c>
      <c r="B51" s="179">
        <f>IFERROR('Funded Program Budget'!E49/'Funded Program Budget'!#REF!, 0%)</f>
        <v>0</v>
      </c>
      <c r="E51" s="228"/>
      <c r="F51" s="228"/>
    </row>
    <row r="52" spans="1:6" x14ac:dyDescent="0.3">
      <c r="A52" s="182" t="s">
        <v>17</v>
      </c>
      <c r="B52" s="179">
        <f>IFERROR('Funded Program Budget'!#REF!/'Funded Program Budget'!#REF!, 0%)</f>
        <v>0</v>
      </c>
      <c r="E52" s="228"/>
      <c r="F52" s="228"/>
    </row>
    <row r="53" spans="1:6" ht="14.5" thickBot="1" x14ac:dyDescent="0.35">
      <c r="A53" s="183" t="s">
        <v>18</v>
      </c>
      <c r="B53" s="180">
        <f>IFERROR('Funded Program Budget'!E55/'Funded Program Budget'!#REF!, 0%)</f>
        <v>0</v>
      </c>
      <c r="E53" s="228"/>
      <c r="F53" s="228"/>
    </row>
    <row r="54" spans="1:6" x14ac:dyDescent="0.3">
      <c r="E54" s="228"/>
      <c r="F54" s="228"/>
    </row>
    <row r="55" spans="1:6" x14ac:dyDescent="0.3">
      <c r="A55" s="227" t="s">
        <v>152</v>
      </c>
      <c r="E55" s="228"/>
      <c r="F55" s="228"/>
    </row>
  </sheetData>
  <mergeCells count="10">
    <mergeCell ref="A1:D1"/>
    <mergeCell ref="A38:B38"/>
    <mergeCell ref="A40:B40"/>
    <mergeCell ref="A6:D6"/>
    <mergeCell ref="A4:D4"/>
    <mergeCell ref="A2:D2"/>
    <mergeCell ref="A3:D3"/>
    <mergeCell ref="A7:D7"/>
    <mergeCell ref="A5:D5"/>
    <mergeCell ref="B9:D9"/>
  </mergeCells>
  <pageMargins left="0.7" right="0.7" top="0.75" bottom="0.75" header="0.3" footer="0.3"/>
  <pageSetup scale="66"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138"/>
  <sheetViews>
    <sheetView zoomScale="40" zoomScaleNormal="40" workbookViewId="0">
      <selection activeCell="G132" sqref="G132"/>
    </sheetView>
  </sheetViews>
  <sheetFormatPr defaultColWidth="16" defaultRowHeight="29.5" customHeight="1" x14ac:dyDescent="0.35"/>
  <cols>
    <col min="1" max="1" width="92.54296875" style="60" bestFit="1" customWidth="1"/>
    <col min="2" max="3" width="19.54296875" style="60" customWidth="1"/>
    <col min="4" max="6" width="25.453125" style="60" customWidth="1"/>
    <col min="7" max="7" width="21.81640625" style="60" customWidth="1"/>
    <col min="8" max="8" width="13.81640625" style="109" customWidth="1"/>
    <col min="9" max="9" width="19.54296875" style="60" customWidth="1"/>
    <col min="10" max="10" width="26.1796875" style="60" customWidth="1"/>
    <col min="11" max="24" width="31.453125" style="60" customWidth="1"/>
    <col min="25" max="25" width="31.453125" style="52" customWidth="1"/>
    <col min="26" max="27" width="31.453125" style="60" customWidth="1"/>
    <col min="28" max="37" width="38.1796875" style="60" customWidth="1"/>
    <col min="38" max="38" width="41.453125" style="60" customWidth="1"/>
    <col min="39" max="39" width="20.453125" style="60" customWidth="1"/>
    <col min="40" max="256" width="16" style="60"/>
    <col min="257" max="257" width="9.54296875" style="60" customWidth="1"/>
    <col min="258" max="258" width="92.54296875" style="60" bestFit="1" customWidth="1"/>
    <col min="259" max="259" width="31.453125" style="60" bestFit="1" customWidth="1"/>
    <col min="260" max="260" width="19.1796875" style="60" bestFit="1" customWidth="1"/>
    <col min="261" max="261" width="25.1796875" style="60" bestFit="1" customWidth="1"/>
    <col min="262" max="262" width="34.1796875" style="60" customWidth="1"/>
    <col min="263" max="266" width="38.1796875" style="60" customWidth="1"/>
    <col min="267" max="283" width="31.453125" style="60" customWidth="1"/>
    <col min="284" max="293" width="38.1796875" style="60" customWidth="1"/>
    <col min="294" max="294" width="0" style="60" hidden="1" customWidth="1"/>
    <col min="295" max="295" width="20.453125" style="60" bestFit="1" customWidth="1"/>
    <col min="296" max="512" width="16" style="60"/>
    <col min="513" max="513" width="9.54296875" style="60" customWidth="1"/>
    <col min="514" max="514" width="92.54296875" style="60" bestFit="1" customWidth="1"/>
    <col min="515" max="515" width="31.453125" style="60" bestFit="1" customWidth="1"/>
    <col min="516" max="516" width="19.1796875" style="60" bestFit="1" customWidth="1"/>
    <col min="517" max="517" width="25.1796875" style="60" bestFit="1" customWidth="1"/>
    <col min="518" max="518" width="34.1796875" style="60" customWidth="1"/>
    <col min="519" max="522" width="38.1796875" style="60" customWidth="1"/>
    <col min="523" max="539" width="31.453125" style="60" customWidth="1"/>
    <col min="540" max="549" width="38.1796875" style="60" customWidth="1"/>
    <col min="550" max="550" width="0" style="60" hidden="1" customWidth="1"/>
    <col min="551" max="551" width="20.453125" style="60" bestFit="1" customWidth="1"/>
    <col min="552" max="768" width="16" style="60"/>
    <col min="769" max="769" width="9.54296875" style="60" customWidth="1"/>
    <col min="770" max="770" width="92.54296875" style="60" bestFit="1" customWidth="1"/>
    <col min="771" max="771" width="31.453125" style="60" bestFit="1" customWidth="1"/>
    <col min="772" max="772" width="19.1796875" style="60" bestFit="1" customWidth="1"/>
    <col min="773" max="773" width="25.1796875" style="60" bestFit="1" customWidth="1"/>
    <col min="774" max="774" width="34.1796875" style="60" customWidth="1"/>
    <col min="775" max="778" width="38.1796875" style="60" customWidth="1"/>
    <col min="779" max="795" width="31.453125" style="60" customWidth="1"/>
    <col min="796" max="805" width="38.1796875" style="60" customWidth="1"/>
    <col min="806" max="806" width="0" style="60" hidden="1" customWidth="1"/>
    <col min="807" max="807" width="20.453125" style="60" bestFit="1" customWidth="1"/>
    <col min="808" max="1024" width="16" style="60"/>
    <col min="1025" max="1025" width="9.54296875" style="60" customWidth="1"/>
    <col min="1026" max="1026" width="92.54296875" style="60" bestFit="1" customWidth="1"/>
    <col min="1027" max="1027" width="31.453125" style="60" bestFit="1" customWidth="1"/>
    <col min="1028" max="1028" width="19.1796875" style="60" bestFit="1" customWidth="1"/>
    <col min="1029" max="1029" width="25.1796875" style="60" bestFit="1" customWidth="1"/>
    <col min="1030" max="1030" width="34.1796875" style="60" customWidth="1"/>
    <col min="1031" max="1034" width="38.1796875" style="60" customWidth="1"/>
    <col min="1035" max="1051" width="31.453125" style="60" customWidth="1"/>
    <col min="1052" max="1061" width="38.1796875" style="60" customWidth="1"/>
    <col min="1062" max="1062" width="0" style="60" hidden="1" customWidth="1"/>
    <col min="1063" max="1063" width="20.453125" style="60" bestFit="1" customWidth="1"/>
    <col min="1064" max="1280" width="16" style="60"/>
    <col min="1281" max="1281" width="9.54296875" style="60" customWidth="1"/>
    <col min="1282" max="1282" width="92.54296875" style="60" bestFit="1" customWidth="1"/>
    <col min="1283" max="1283" width="31.453125" style="60" bestFit="1" customWidth="1"/>
    <col min="1284" max="1284" width="19.1796875" style="60" bestFit="1" customWidth="1"/>
    <col min="1285" max="1285" width="25.1796875" style="60" bestFit="1" customWidth="1"/>
    <col min="1286" max="1286" width="34.1796875" style="60" customWidth="1"/>
    <col min="1287" max="1290" width="38.1796875" style="60" customWidth="1"/>
    <col min="1291" max="1307" width="31.453125" style="60" customWidth="1"/>
    <col min="1308" max="1317" width="38.1796875" style="60" customWidth="1"/>
    <col min="1318" max="1318" width="0" style="60" hidden="1" customWidth="1"/>
    <col min="1319" max="1319" width="20.453125" style="60" bestFit="1" customWidth="1"/>
    <col min="1320" max="1536" width="16" style="60"/>
    <col min="1537" max="1537" width="9.54296875" style="60" customWidth="1"/>
    <col min="1538" max="1538" width="92.54296875" style="60" bestFit="1" customWidth="1"/>
    <col min="1539" max="1539" width="31.453125" style="60" bestFit="1" customWidth="1"/>
    <col min="1540" max="1540" width="19.1796875" style="60" bestFit="1" customWidth="1"/>
    <col min="1541" max="1541" width="25.1796875" style="60" bestFit="1" customWidth="1"/>
    <col min="1542" max="1542" width="34.1796875" style="60" customWidth="1"/>
    <col min="1543" max="1546" width="38.1796875" style="60" customWidth="1"/>
    <col min="1547" max="1563" width="31.453125" style="60" customWidth="1"/>
    <col min="1564" max="1568" width="38.1796875" style="60" customWidth="1"/>
    <col min="1569" max="1757" width="16" style="60"/>
    <col min="1758" max="1758" width="9.54296875" style="60" customWidth="1"/>
    <col min="1759" max="1759" width="92.54296875" style="60" bestFit="1" customWidth="1"/>
    <col min="1760" max="1760" width="31.453125" style="60" bestFit="1" customWidth="1"/>
    <col min="1761" max="1761" width="19.1796875" style="60" bestFit="1" customWidth="1"/>
    <col min="1762" max="1762" width="25.1796875" style="60" bestFit="1" customWidth="1"/>
    <col min="1763" max="1763" width="34.1796875" style="60" customWidth="1"/>
    <col min="1764" max="1767" width="38.1796875" style="60" customWidth="1"/>
    <col min="1768" max="1784" width="31.453125" style="60" customWidth="1"/>
    <col min="1785" max="1794" width="38.1796875" style="60" customWidth="1"/>
    <col min="1795" max="1795" width="0" style="60" hidden="1" customWidth="1"/>
    <col min="1796" max="1796" width="20.453125" style="60" bestFit="1" customWidth="1"/>
    <col min="1797" max="2013" width="16" style="60"/>
    <col min="2014" max="2014" width="9.54296875" style="60" customWidth="1"/>
    <col min="2015" max="2015" width="92.54296875" style="60" bestFit="1" customWidth="1"/>
    <col min="2016" max="2016" width="31.453125" style="60" bestFit="1" customWidth="1"/>
    <col min="2017" max="2017" width="19.1796875" style="60" bestFit="1" customWidth="1"/>
    <col min="2018" max="2018" width="25.1796875" style="60" bestFit="1" customWidth="1"/>
    <col min="2019" max="2019" width="34.1796875" style="60" customWidth="1"/>
    <col min="2020" max="2023" width="38.1796875" style="60" customWidth="1"/>
    <col min="2024" max="2040" width="31.453125" style="60" customWidth="1"/>
    <col min="2041" max="2050" width="38.1796875" style="60" customWidth="1"/>
    <col min="2051" max="2051" width="0" style="60" hidden="1" customWidth="1"/>
    <col min="2052" max="2052" width="20.453125" style="60" bestFit="1" customWidth="1"/>
    <col min="2053" max="2269" width="16" style="60"/>
    <col min="2270" max="2270" width="9.54296875" style="60" customWidth="1"/>
    <col min="2271" max="2271" width="92.54296875" style="60" bestFit="1" customWidth="1"/>
    <col min="2272" max="2272" width="31.453125" style="60" bestFit="1" customWidth="1"/>
    <col min="2273" max="2273" width="19.1796875" style="60" bestFit="1" customWidth="1"/>
    <col min="2274" max="2274" width="25.1796875" style="60" bestFit="1" customWidth="1"/>
    <col min="2275" max="2275" width="34.1796875" style="60" customWidth="1"/>
    <col min="2276" max="2279" width="38.1796875" style="60" customWidth="1"/>
    <col min="2280" max="2296" width="31.453125" style="60" customWidth="1"/>
    <col min="2297" max="2306" width="38.1796875" style="60" customWidth="1"/>
    <col min="2307" max="2307" width="0" style="60" hidden="1" customWidth="1"/>
    <col min="2308" max="2308" width="20.453125" style="60" bestFit="1" customWidth="1"/>
    <col min="2309" max="2525" width="16" style="60"/>
    <col min="2526" max="2526" width="9.54296875" style="60" customWidth="1"/>
    <col min="2527" max="2527" width="92.54296875" style="60" bestFit="1" customWidth="1"/>
    <col min="2528" max="2528" width="31.453125" style="60" bestFit="1" customWidth="1"/>
    <col min="2529" max="2529" width="19.1796875" style="60" bestFit="1" customWidth="1"/>
    <col min="2530" max="2530" width="25.1796875" style="60" bestFit="1" customWidth="1"/>
    <col min="2531" max="2531" width="34.1796875" style="60" customWidth="1"/>
    <col min="2532" max="2535" width="38.1796875" style="60" customWidth="1"/>
    <col min="2536" max="2552" width="31.453125" style="60" customWidth="1"/>
    <col min="2553" max="2562" width="38.1796875" style="60" customWidth="1"/>
    <col min="2563" max="2563" width="0" style="60" hidden="1" customWidth="1"/>
    <col min="2564" max="2564" width="20.453125" style="60" bestFit="1" customWidth="1"/>
    <col min="2565" max="2781" width="16" style="60"/>
    <col min="2782" max="2782" width="9.54296875" style="60" customWidth="1"/>
    <col min="2783" max="2783" width="92.54296875" style="60" bestFit="1" customWidth="1"/>
    <col min="2784" max="2784" width="31.453125" style="60" bestFit="1" customWidth="1"/>
    <col min="2785" max="2785" width="19.1796875" style="60" bestFit="1" customWidth="1"/>
    <col min="2786" max="2786" width="25.1796875" style="60" bestFit="1" customWidth="1"/>
    <col min="2787" max="2787" width="34.1796875" style="60" customWidth="1"/>
    <col min="2788" max="2791" width="38.1796875" style="60" customWidth="1"/>
    <col min="2792" max="2808" width="31.453125" style="60" customWidth="1"/>
    <col min="2809" max="2818" width="38.1796875" style="60" customWidth="1"/>
    <col min="2819" max="2819" width="0" style="60" hidden="1" customWidth="1"/>
    <col min="2820" max="2820" width="20.453125" style="60" bestFit="1" customWidth="1"/>
    <col min="2821" max="3037" width="16" style="60"/>
    <col min="3038" max="3038" width="9.54296875" style="60" customWidth="1"/>
    <col min="3039" max="3039" width="92.54296875" style="60" bestFit="1" customWidth="1"/>
    <col min="3040" max="3040" width="31.453125" style="60" bestFit="1" customWidth="1"/>
    <col min="3041" max="3041" width="19.1796875" style="60" bestFit="1" customWidth="1"/>
    <col min="3042" max="3042" width="25.1796875" style="60" bestFit="1" customWidth="1"/>
    <col min="3043" max="3043" width="34.1796875" style="60" customWidth="1"/>
    <col min="3044" max="3047" width="38.1796875" style="60" customWidth="1"/>
    <col min="3048" max="3064" width="31.453125" style="60" customWidth="1"/>
    <col min="3065" max="3074" width="38.1796875" style="60" customWidth="1"/>
    <col min="3075" max="3075" width="0" style="60" hidden="1" customWidth="1"/>
    <col min="3076" max="3076" width="20.453125" style="60" bestFit="1" customWidth="1"/>
    <col min="3077" max="3293" width="16" style="60"/>
    <col min="3294" max="3294" width="9.54296875" style="60" customWidth="1"/>
    <col min="3295" max="3295" width="92.54296875" style="60" bestFit="1" customWidth="1"/>
    <col min="3296" max="3296" width="31.453125" style="60" bestFit="1" customWidth="1"/>
    <col min="3297" max="3297" width="19.1796875" style="60" bestFit="1" customWidth="1"/>
    <col min="3298" max="3298" width="25.1796875" style="60" bestFit="1" customWidth="1"/>
    <col min="3299" max="3299" width="34.1796875" style="60" customWidth="1"/>
    <col min="3300" max="3303" width="38.1796875" style="60" customWidth="1"/>
    <col min="3304" max="3320" width="31.453125" style="60" customWidth="1"/>
    <col min="3321" max="3330" width="38.1796875" style="60" customWidth="1"/>
    <col min="3331" max="3331" width="0" style="60" hidden="1" customWidth="1"/>
    <col min="3332" max="3332" width="20.453125" style="60" bestFit="1" customWidth="1"/>
    <col min="3333" max="3549" width="16" style="60"/>
    <col min="3550" max="3550" width="9.54296875" style="60" customWidth="1"/>
    <col min="3551" max="3551" width="92.54296875" style="60" bestFit="1" customWidth="1"/>
    <col min="3552" max="3552" width="31.453125" style="60" bestFit="1" customWidth="1"/>
    <col min="3553" max="3553" width="19.1796875" style="60" bestFit="1" customWidth="1"/>
    <col min="3554" max="3554" width="25.1796875" style="60" bestFit="1" customWidth="1"/>
    <col min="3555" max="3555" width="34.1796875" style="60" customWidth="1"/>
    <col min="3556" max="3559" width="38.1796875" style="60" customWidth="1"/>
    <col min="3560" max="3576" width="31.453125" style="60" customWidth="1"/>
    <col min="3577" max="3586" width="38.1796875" style="60" customWidth="1"/>
    <col min="3587" max="3587" width="0" style="60" hidden="1" customWidth="1"/>
    <col min="3588" max="3588" width="20.453125" style="60" bestFit="1" customWidth="1"/>
    <col min="3589" max="3805" width="16" style="60"/>
    <col min="3806" max="3806" width="9.54296875" style="60" customWidth="1"/>
    <col min="3807" max="3807" width="92.54296875" style="60" bestFit="1" customWidth="1"/>
    <col min="3808" max="3808" width="31.453125" style="60" bestFit="1" customWidth="1"/>
    <col min="3809" max="3809" width="19.1796875" style="60" bestFit="1" customWidth="1"/>
    <col min="3810" max="3810" width="25.1796875" style="60" bestFit="1" customWidth="1"/>
    <col min="3811" max="3811" width="34.1796875" style="60" customWidth="1"/>
    <col min="3812" max="3815" width="38.1796875" style="60" customWidth="1"/>
    <col min="3816" max="3832" width="31.453125" style="60" customWidth="1"/>
    <col min="3833" max="3842" width="38.1796875" style="60" customWidth="1"/>
    <col min="3843" max="3843" width="0" style="60" hidden="1" customWidth="1"/>
    <col min="3844" max="3844" width="20.453125" style="60" bestFit="1" customWidth="1"/>
    <col min="3845" max="4061" width="16" style="60"/>
    <col min="4062" max="4062" width="9.54296875" style="60" customWidth="1"/>
    <col min="4063" max="4063" width="92.54296875" style="60" bestFit="1" customWidth="1"/>
    <col min="4064" max="4064" width="31.453125" style="60" bestFit="1" customWidth="1"/>
    <col min="4065" max="4065" width="19.1796875" style="60" bestFit="1" customWidth="1"/>
    <col min="4066" max="4066" width="25.1796875" style="60" bestFit="1" customWidth="1"/>
    <col min="4067" max="4067" width="34.1796875" style="60" customWidth="1"/>
    <col min="4068" max="4071" width="38.1796875" style="60" customWidth="1"/>
    <col min="4072" max="4088" width="31.453125" style="60" customWidth="1"/>
    <col min="4089" max="4098" width="38.1796875" style="60" customWidth="1"/>
    <col min="4099" max="4099" width="0" style="60" hidden="1" customWidth="1"/>
    <col min="4100" max="4100" width="20.453125" style="60" bestFit="1" customWidth="1"/>
    <col min="4101" max="4317" width="16" style="60"/>
    <col min="4318" max="4318" width="9.54296875" style="60" customWidth="1"/>
    <col min="4319" max="4319" width="92.54296875" style="60" bestFit="1" customWidth="1"/>
    <col min="4320" max="4320" width="31.453125" style="60" bestFit="1" customWidth="1"/>
    <col min="4321" max="4321" width="19.1796875" style="60" bestFit="1" customWidth="1"/>
    <col min="4322" max="4322" width="25.1796875" style="60" bestFit="1" customWidth="1"/>
    <col min="4323" max="4323" width="34.1796875" style="60" customWidth="1"/>
    <col min="4324" max="4327" width="38.1796875" style="60" customWidth="1"/>
    <col min="4328" max="4344" width="31.453125" style="60" customWidth="1"/>
    <col min="4345" max="4354" width="38.1796875" style="60" customWidth="1"/>
    <col min="4355" max="4355" width="0" style="60" hidden="1" customWidth="1"/>
    <col min="4356" max="4356" width="20.453125" style="60" bestFit="1" customWidth="1"/>
    <col min="4357" max="4573" width="16" style="60"/>
    <col min="4574" max="4574" width="9.54296875" style="60" customWidth="1"/>
    <col min="4575" max="4575" width="92.54296875" style="60" bestFit="1" customWidth="1"/>
    <col min="4576" max="4576" width="31.453125" style="60" bestFit="1" customWidth="1"/>
    <col min="4577" max="4577" width="19.1796875" style="60" bestFit="1" customWidth="1"/>
    <col min="4578" max="4578" width="25.1796875" style="60" bestFit="1" customWidth="1"/>
    <col min="4579" max="4579" width="34.1796875" style="60" customWidth="1"/>
    <col min="4580" max="4583" width="38.1796875" style="60" customWidth="1"/>
    <col min="4584" max="4600" width="31.453125" style="60" customWidth="1"/>
    <col min="4601" max="4610" width="38.1796875" style="60" customWidth="1"/>
    <col min="4611" max="4611" width="0" style="60" hidden="1" customWidth="1"/>
    <col min="4612" max="4612" width="20.453125" style="60" bestFit="1" customWidth="1"/>
    <col min="4613" max="4829" width="16" style="60"/>
    <col min="4830" max="4830" width="9.54296875" style="60" customWidth="1"/>
    <col min="4831" max="4831" width="92.54296875" style="60" bestFit="1" customWidth="1"/>
    <col min="4832" max="4832" width="31.453125" style="60" bestFit="1" customWidth="1"/>
    <col min="4833" max="4833" width="19.1796875" style="60" bestFit="1" customWidth="1"/>
    <col min="4834" max="4834" width="25.1796875" style="60" bestFit="1" customWidth="1"/>
    <col min="4835" max="4835" width="34.1796875" style="60" customWidth="1"/>
    <col min="4836" max="4839" width="38.1796875" style="60" customWidth="1"/>
    <col min="4840" max="4856" width="31.453125" style="60" customWidth="1"/>
    <col min="4857" max="4866" width="38.1796875" style="60" customWidth="1"/>
    <col min="4867" max="4867" width="0" style="60" hidden="1" customWidth="1"/>
    <col min="4868" max="4868" width="20.453125" style="60" bestFit="1" customWidth="1"/>
    <col min="4869" max="5085" width="16" style="60"/>
    <col min="5086" max="5086" width="9.54296875" style="60" customWidth="1"/>
    <col min="5087" max="5087" width="92.54296875" style="60" bestFit="1" customWidth="1"/>
    <col min="5088" max="5088" width="31.453125" style="60" bestFit="1" customWidth="1"/>
    <col min="5089" max="5089" width="19.1796875" style="60" bestFit="1" customWidth="1"/>
    <col min="5090" max="5090" width="25.1796875" style="60" bestFit="1" customWidth="1"/>
    <col min="5091" max="5091" width="34.1796875" style="60" customWidth="1"/>
    <col min="5092" max="5095" width="38.1796875" style="60" customWidth="1"/>
    <col min="5096" max="5112" width="31.453125" style="60" customWidth="1"/>
    <col min="5113" max="5122" width="38.1796875" style="60" customWidth="1"/>
    <col min="5123" max="5123" width="0" style="60" hidden="1" customWidth="1"/>
    <col min="5124" max="5124" width="20.453125" style="60" bestFit="1" customWidth="1"/>
    <col min="5125" max="5341" width="16" style="60"/>
    <col min="5342" max="5342" width="9.54296875" style="60" customWidth="1"/>
    <col min="5343" max="5343" width="92.54296875" style="60" bestFit="1" customWidth="1"/>
    <col min="5344" max="5344" width="31.453125" style="60" bestFit="1" customWidth="1"/>
    <col min="5345" max="5345" width="19.1796875" style="60" bestFit="1" customWidth="1"/>
    <col min="5346" max="5346" width="25.1796875" style="60" bestFit="1" customWidth="1"/>
    <col min="5347" max="5347" width="34.1796875" style="60" customWidth="1"/>
    <col min="5348" max="5351" width="38.1796875" style="60" customWidth="1"/>
    <col min="5352" max="5368" width="31.453125" style="60" customWidth="1"/>
    <col min="5369" max="5378" width="38.1796875" style="60" customWidth="1"/>
    <col min="5379" max="5379" width="0" style="60" hidden="1" customWidth="1"/>
    <col min="5380" max="5380" width="20.453125" style="60" bestFit="1" customWidth="1"/>
    <col min="5381" max="5597" width="16" style="60"/>
    <col min="5598" max="5598" width="9.54296875" style="60" customWidth="1"/>
    <col min="5599" max="5599" width="92.54296875" style="60" bestFit="1" customWidth="1"/>
    <col min="5600" max="5600" width="31.453125" style="60" bestFit="1" customWidth="1"/>
    <col min="5601" max="5601" width="19.1796875" style="60" bestFit="1" customWidth="1"/>
    <col min="5602" max="5602" width="25.1796875" style="60" bestFit="1" customWidth="1"/>
    <col min="5603" max="5603" width="34.1796875" style="60" customWidth="1"/>
    <col min="5604" max="5607" width="38.1796875" style="60" customWidth="1"/>
    <col min="5608" max="5624" width="31.453125" style="60" customWidth="1"/>
    <col min="5625" max="5634" width="38.1796875" style="60" customWidth="1"/>
    <col min="5635" max="5635" width="0" style="60" hidden="1" customWidth="1"/>
    <col min="5636" max="5636" width="20.453125" style="60" bestFit="1" customWidth="1"/>
    <col min="5637" max="5853" width="16" style="60"/>
    <col min="5854" max="5854" width="9.54296875" style="60" customWidth="1"/>
    <col min="5855" max="5855" width="92.54296875" style="60" bestFit="1" customWidth="1"/>
    <col min="5856" max="5856" width="31.453125" style="60" bestFit="1" customWidth="1"/>
    <col min="5857" max="5857" width="19.1796875" style="60" bestFit="1" customWidth="1"/>
    <col min="5858" max="5858" width="25.1796875" style="60" bestFit="1" customWidth="1"/>
    <col min="5859" max="5859" width="34.1796875" style="60" customWidth="1"/>
    <col min="5860" max="5863" width="38.1796875" style="60" customWidth="1"/>
    <col min="5864" max="5880" width="31.453125" style="60" customWidth="1"/>
    <col min="5881" max="5890" width="38.1796875" style="60" customWidth="1"/>
    <col min="5891" max="5891" width="0" style="60" hidden="1" customWidth="1"/>
    <col min="5892" max="5892" width="20.453125" style="60" bestFit="1" customWidth="1"/>
    <col min="5893" max="6109" width="16" style="60"/>
    <col min="6110" max="6110" width="9.54296875" style="60" customWidth="1"/>
    <col min="6111" max="6111" width="92.54296875" style="60" bestFit="1" customWidth="1"/>
    <col min="6112" max="6112" width="31.453125" style="60" bestFit="1" customWidth="1"/>
    <col min="6113" max="6113" width="19.1796875" style="60" bestFit="1" customWidth="1"/>
    <col min="6114" max="6114" width="25.1796875" style="60" bestFit="1" customWidth="1"/>
    <col min="6115" max="6115" width="34.1796875" style="60" customWidth="1"/>
    <col min="6116" max="6119" width="38.1796875" style="60" customWidth="1"/>
    <col min="6120" max="6136" width="31.453125" style="60" customWidth="1"/>
    <col min="6137" max="6146" width="38.1796875" style="60" customWidth="1"/>
    <col min="6147" max="6147" width="0" style="60" hidden="1" customWidth="1"/>
    <col min="6148" max="6148" width="20.453125" style="60" bestFit="1" customWidth="1"/>
    <col min="6149" max="6365" width="16" style="60"/>
    <col min="6366" max="6366" width="9.54296875" style="60" customWidth="1"/>
    <col min="6367" max="6367" width="92.54296875" style="60" bestFit="1" customWidth="1"/>
    <col min="6368" max="6368" width="31.453125" style="60" bestFit="1" customWidth="1"/>
    <col min="6369" max="6369" width="19.1796875" style="60" bestFit="1" customWidth="1"/>
    <col min="6370" max="6370" width="25.1796875" style="60" bestFit="1" customWidth="1"/>
    <col min="6371" max="6371" width="34.1796875" style="60" customWidth="1"/>
    <col min="6372" max="6375" width="38.1796875" style="60" customWidth="1"/>
    <col min="6376" max="6392" width="31.453125" style="60" customWidth="1"/>
    <col min="6393" max="6402" width="38.1796875" style="60" customWidth="1"/>
    <col min="6403" max="6403" width="0" style="60" hidden="1" customWidth="1"/>
    <col min="6404" max="6404" width="20.453125" style="60" bestFit="1" customWidth="1"/>
    <col min="6405" max="6621" width="16" style="60"/>
    <col min="6622" max="6622" width="9.54296875" style="60" customWidth="1"/>
    <col min="6623" max="6623" width="92.54296875" style="60" bestFit="1" customWidth="1"/>
    <col min="6624" max="6624" width="31.453125" style="60" bestFit="1" customWidth="1"/>
    <col min="6625" max="6625" width="19.1796875" style="60" bestFit="1" customWidth="1"/>
    <col min="6626" max="6626" width="25.1796875" style="60" bestFit="1" customWidth="1"/>
    <col min="6627" max="6627" width="34.1796875" style="60" customWidth="1"/>
    <col min="6628" max="6631" width="38.1796875" style="60" customWidth="1"/>
    <col min="6632" max="6648" width="31.453125" style="60" customWidth="1"/>
    <col min="6649" max="6658" width="38.1796875" style="60" customWidth="1"/>
    <col min="6659" max="6659" width="0" style="60" hidden="1" customWidth="1"/>
    <col min="6660" max="6660" width="20.453125" style="60" bestFit="1" customWidth="1"/>
    <col min="6661" max="6877" width="16" style="60"/>
    <col min="6878" max="6878" width="9.54296875" style="60" customWidth="1"/>
    <col min="6879" max="6879" width="92.54296875" style="60" bestFit="1" customWidth="1"/>
    <col min="6880" max="6880" width="31.453125" style="60" bestFit="1" customWidth="1"/>
    <col min="6881" max="6881" width="19.1796875" style="60" bestFit="1" customWidth="1"/>
    <col min="6882" max="6882" width="25.1796875" style="60" bestFit="1" customWidth="1"/>
    <col min="6883" max="6883" width="34.1796875" style="60" customWidth="1"/>
    <col min="6884" max="6887" width="38.1796875" style="60" customWidth="1"/>
    <col min="6888" max="6904" width="31.453125" style="60" customWidth="1"/>
    <col min="6905" max="6914" width="38.1796875" style="60" customWidth="1"/>
    <col min="6915" max="6915" width="0" style="60" hidden="1" customWidth="1"/>
    <col min="6916" max="6916" width="20.453125" style="60" bestFit="1" customWidth="1"/>
    <col min="6917" max="7133" width="16" style="60"/>
    <col min="7134" max="7134" width="9.54296875" style="60" customWidth="1"/>
    <col min="7135" max="7135" width="92.54296875" style="60" bestFit="1" customWidth="1"/>
    <col min="7136" max="7136" width="31.453125" style="60" bestFit="1" customWidth="1"/>
    <col min="7137" max="7137" width="19.1796875" style="60" bestFit="1" customWidth="1"/>
    <col min="7138" max="7138" width="25.1796875" style="60" bestFit="1" customWidth="1"/>
    <col min="7139" max="7139" width="34.1796875" style="60" customWidth="1"/>
    <col min="7140" max="7143" width="38.1796875" style="60" customWidth="1"/>
    <col min="7144" max="7160" width="31.453125" style="60" customWidth="1"/>
    <col min="7161" max="7170" width="38.1796875" style="60" customWidth="1"/>
    <col min="7171" max="7171" width="0" style="60" hidden="1" customWidth="1"/>
    <col min="7172" max="7172" width="20.453125" style="60" bestFit="1" customWidth="1"/>
    <col min="7173" max="7389" width="16" style="60"/>
    <col min="7390" max="7390" width="9.54296875" style="60" customWidth="1"/>
    <col min="7391" max="7391" width="92.54296875" style="60" bestFit="1" customWidth="1"/>
    <col min="7392" max="7392" width="31.453125" style="60" bestFit="1" customWidth="1"/>
    <col min="7393" max="7393" width="19.1796875" style="60" bestFit="1" customWidth="1"/>
    <col min="7394" max="7394" width="25.1796875" style="60" bestFit="1" customWidth="1"/>
    <col min="7395" max="7395" width="34.1796875" style="60" customWidth="1"/>
    <col min="7396" max="7399" width="38.1796875" style="60" customWidth="1"/>
    <col min="7400" max="7416" width="31.453125" style="60" customWidth="1"/>
    <col min="7417" max="7426" width="38.1796875" style="60" customWidth="1"/>
    <col min="7427" max="7427" width="0" style="60" hidden="1" customWidth="1"/>
    <col min="7428" max="7428" width="20.453125" style="60" bestFit="1" customWidth="1"/>
    <col min="7429" max="7645" width="16" style="60"/>
    <col min="7646" max="7646" width="9.54296875" style="60" customWidth="1"/>
    <col min="7647" max="7647" width="92.54296875" style="60" bestFit="1" customWidth="1"/>
    <col min="7648" max="7648" width="31.453125" style="60" bestFit="1" customWidth="1"/>
    <col min="7649" max="7649" width="19.1796875" style="60" bestFit="1" customWidth="1"/>
    <col min="7650" max="7650" width="25.1796875" style="60" bestFit="1" customWidth="1"/>
    <col min="7651" max="7651" width="34.1796875" style="60" customWidth="1"/>
    <col min="7652" max="7655" width="38.1796875" style="60" customWidth="1"/>
    <col min="7656" max="7672" width="31.453125" style="60" customWidth="1"/>
    <col min="7673" max="7682" width="38.1796875" style="60" customWidth="1"/>
    <col min="7683" max="7683" width="0" style="60" hidden="1" customWidth="1"/>
    <col min="7684" max="7684" width="20.453125" style="60" bestFit="1" customWidth="1"/>
    <col min="7685" max="7901" width="16" style="60"/>
    <col min="7902" max="7902" width="9.54296875" style="60" customWidth="1"/>
    <col min="7903" max="7903" width="92.54296875" style="60" bestFit="1" customWidth="1"/>
    <col min="7904" max="7904" width="31.453125" style="60" bestFit="1" customWidth="1"/>
    <col min="7905" max="7905" width="19.1796875" style="60" bestFit="1" customWidth="1"/>
    <col min="7906" max="7906" width="25.1796875" style="60" bestFit="1" customWidth="1"/>
    <col min="7907" max="7907" width="34.1796875" style="60" customWidth="1"/>
    <col min="7908" max="7911" width="38.1796875" style="60" customWidth="1"/>
    <col min="7912" max="7928" width="31.453125" style="60" customWidth="1"/>
    <col min="7929" max="7938" width="38.1796875" style="60" customWidth="1"/>
    <col min="7939" max="7939" width="0" style="60" hidden="1" customWidth="1"/>
    <col min="7940" max="7940" width="20.453125" style="60" bestFit="1" customWidth="1"/>
    <col min="7941" max="8157" width="16" style="60"/>
    <col min="8158" max="8158" width="9.54296875" style="60" customWidth="1"/>
    <col min="8159" max="8159" width="92.54296875" style="60" bestFit="1" customWidth="1"/>
    <col min="8160" max="8160" width="31.453125" style="60" bestFit="1" customWidth="1"/>
    <col min="8161" max="8161" width="19.1796875" style="60" bestFit="1" customWidth="1"/>
    <col min="8162" max="8162" width="25.1796875" style="60" bestFit="1" customWidth="1"/>
    <col min="8163" max="8163" width="34.1796875" style="60" customWidth="1"/>
    <col min="8164" max="8167" width="38.1796875" style="60" customWidth="1"/>
    <col min="8168" max="8184" width="31.453125" style="60" customWidth="1"/>
    <col min="8185" max="8194" width="38.1796875" style="60" customWidth="1"/>
    <col min="8195" max="8195" width="0" style="60" hidden="1" customWidth="1"/>
    <col min="8196" max="8196" width="20.453125" style="60" bestFit="1" customWidth="1"/>
    <col min="8197" max="8413" width="16" style="60"/>
    <col min="8414" max="8414" width="9.54296875" style="60" customWidth="1"/>
    <col min="8415" max="8415" width="92.54296875" style="60" bestFit="1" customWidth="1"/>
    <col min="8416" max="8416" width="31.453125" style="60" bestFit="1" customWidth="1"/>
    <col min="8417" max="8417" width="19.1796875" style="60" bestFit="1" customWidth="1"/>
    <col min="8418" max="8418" width="25.1796875" style="60" bestFit="1" customWidth="1"/>
    <col min="8419" max="8419" width="34.1796875" style="60" customWidth="1"/>
    <col min="8420" max="8423" width="38.1796875" style="60" customWidth="1"/>
    <col min="8424" max="8440" width="31.453125" style="60" customWidth="1"/>
    <col min="8441" max="8450" width="38.1796875" style="60" customWidth="1"/>
    <col min="8451" max="8451" width="0" style="60" hidden="1" customWidth="1"/>
    <col min="8452" max="8452" width="20.453125" style="60" bestFit="1" customWidth="1"/>
    <col min="8453" max="8669" width="16" style="60"/>
    <col min="8670" max="8670" width="9.54296875" style="60" customWidth="1"/>
    <col min="8671" max="8671" width="92.54296875" style="60" bestFit="1" customWidth="1"/>
    <col min="8672" max="8672" width="31.453125" style="60" bestFit="1" customWidth="1"/>
    <col min="8673" max="8673" width="19.1796875" style="60" bestFit="1" customWidth="1"/>
    <col min="8674" max="8674" width="25.1796875" style="60" bestFit="1" customWidth="1"/>
    <col min="8675" max="8675" width="34.1796875" style="60" customWidth="1"/>
    <col min="8676" max="8679" width="38.1796875" style="60" customWidth="1"/>
    <col min="8680" max="8696" width="31.453125" style="60" customWidth="1"/>
    <col min="8697" max="8706" width="38.1796875" style="60" customWidth="1"/>
    <col min="8707" max="8707" width="0" style="60" hidden="1" customWidth="1"/>
    <col min="8708" max="8708" width="20.453125" style="60" bestFit="1" customWidth="1"/>
    <col min="8709" max="8925" width="16" style="60"/>
    <col min="8926" max="8926" width="9.54296875" style="60" customWidth="1"/>
    <col min="8927" max="8927" width="92.54296875" style="60" bestFit="1" customWidth="1"/>
    <col min="8928" max="8928" width="31.453125" style="60" bestFit="1" customWidth="1"/>
    <col min="8929" max="8929" width="19.1796875" style="60" bestFit="1" customWidth="1"/>
    <col min="8930" max="8930" width="25.1796875" style="60" bestFit="1" customWidth="1"/>
    <col min="8931" max="8931" width="34.1796875" style="60" customWidth="1"/>
    <col min="8932" max="8935" width="38.1796875" style="60" customWidth="1"/>
    <col min="8936" max="8952" width="31.453125" style="60" customWidth="1"/>
    <col min="8953" max="8962" width="38.1796875" style="60" customWidth="1"/>
    <col min="8963" max="8963" width="0" style="60" hidden="1" customWidth="1"/>
    <col min="8964" max="8964" width="20.453125" style="60" bestFit="1" customWidth="1"/>
    <col min="8965" max="9181" width="16" style="60"/>
    <col min="9182" max="9182" width="9.54296875" style="60" customWidth="1"/>
    <col min="9183" max="9183" width="92.54296875" style="60" bestFit="1" customWidth="1"/>
    <col min="9184" max="9184" width="31.453125" style="60" bestFit="1" customWidth="1"/>
    <col min="9185" max="9185" width="19.1796875" style="60" bestFit="1" customWidth="1"/>
    <col min="9186" max="9186" width="25.1796875" style="60" bestFit="1" customWidth="1"/>
    <col min="9187" max="9187" width="34.1796875" style="60" customWidth="1"/>
    <col min="9188" max="9191" width="38.1796875" style="60" customWidth="1"/>
    <col min="9192" max="9208" width="31.453125" style="60" customWidth="1"/>
    <col min="9209" max="9218" width="38.1796875" style="60" customWidth="1"/>
    <col min="9219" max="9219" width="0" style="60" hidden="1" customWidth="1"/>
    <col min="9220" max="9220" width="20.453125" style="60" bestFit="1" customWidth="1"/>
    <col min="9221" max="9437" width="16" style="60"/>
    <col min="9438" max="9438" width="9.54296875" style="60" customWidth="1"/>
    <col min="9439" max="9439" width="92.54296875" style="60" bestFit="1" customWidth="1"/>
    <col min="9440" max="9440" width="31.453125" style="60" bestFit="1" customWidth="1"/>
    <col min="9441" max="9441" width="19.1796875" style="60" bestFit="1" customWidth="1"/>
    <col min="9442" max="9442" width="25.1796875" style="60" bestFit="1" customWidth="1"/>
    <col min="9443" max="9443" width="34.1796875" style="60" customWidth="1"/>
    <col min="9444" max="9447" width="38.1796875" style="60" customWidth="1"/>
    <col min="9448" max="9464" width="31.453125" style="60" customWidth="1"/>
    <col min="9465" max="9474" width="38.1796875" style="60" customWidth="1"/>
    <col min="9475" max="9475" width="0" style="60" hidden="1" customWidth="1"/>
    <col min="9476" max="9476" width="20.453125" style="60" bestFit="1" customWidth="1"/>
    <col min="9477" max="9693" width="16" style="60"/>
    <col min="9694" max="9694" width="9.54296875" style="60" customWidth="1"/>
    <col min="9695" max="9695" width="92.54296875" style="60" bestFit="1" customWidth="1"/>
    <col min="9696" max="9696" width="31.453125" style="60" bestFit="1" customWidth="1"/>
    <col min="9697" max="9697" width="19.1796875" style="60" bestFit="1" customWidth="1"/>
    <col min="9698" max="9698" width="25.1796875" style="60" bestFit="1" customWidth="1"/>
    <col min="9699" max="9699" width="34.1796875" style="60" customWidth="1"/>
    <col min="9700" max="9703" width="38.1796875" style="60" customWidth="1"/>
    <col min="9704" max="9720" width="31.453125" style="60" customWidth="1"/>
    <col min="9721" max="9730" width="38.1796875" style="60" customWidth="1"/>
    <col min="9731" max="9731" width="0" style="60" hidden="1" customWidth="1"/>
    <col min="9732" max="9732" width="20.453125" style="60" bestFit="1" customWidth="1"/>
    <col min="9733" max="9949" width="16" style="60"/>
    <col min="9950" max="9950" width="9.54296875" style="60" customWidth="1"/>
    <col min="9951" max="9951" width="92.54296875" style="60" bestFit="1" customWidth="1"/>
    <col min="9952" max="9952" width="31.453125" style="60" bestFit="1" customWidth="1"/>
    <col min="9953" max="9953" width="19.1796875" style="60" bestFit="1" customWidth="1"/>
    <col min="9954" max="9954" width="25.1796875" style="60" bestFit="1" customWidth="1"/>
    <col min="9955" max="9955" width="34.1796875" style="60" customWidth="1"/>
    <col min="9956" max="9959" width="38.1796875" style="60" customWidth="1"/>
    <col min="9960" max="9976" width="31.453125" style="60" customWidth="1"/>
    <col min="9977" max="9986" width="38.1796875" style="60" customWidth="1"/>
    <col min="9987" max="9987" width="0" style="60" hidden="1" customWidth="1"/>
    <col min="9988" max="9988" width="20.453125" style="60" bestFit="1" customWidth="1"/>
    <col min="9989" max="10205" width="16" style="60"/>
    <col min="10206" max="10206" width="9.54296875" style="60" customWidth="1"/>
    <col min="10207" max="10207" width="92.54296875" style="60" bestFit="1" customWidth="1"/>
    <col min="10208" max="10208" width="31.453125" style="60" bestFit="1" customWidth="1"/>
    <col min="10209" max="10209" width="19.1796875" style="60" bestFit="1" customWidth="1"/>
    <col min="10210" max="10210" width="25.1796875" style="60" bestFit="1" customWidth="1"/>
    <col min="10211" max="10211" width="34.1796875" style="60" customWidth="1"/>
    <col min="10212" max="10215" width="38.1796875" style="60" customWidth="1"/>
    <col min="10216" max="10232" width="31.453125" style="60" customWidth="1"/>
    <col min="10233" max="10242" width="38.1796875" style="60" customWidth="1"/>
    <col min="10243" max="10243" width="0" style="60" hidden="1" customWidth="1"/>
    <col min="10244" max="10244" width="20.453125" style="60" bestFit="1" customWidth="1"/>
    <col min="10245" max="10461" width="16" style="60"/>
    <col min="10462" max="10462" width="9.54296875" style="60" customWidth="1"/>
    <col min="10463" max="10463" width="92.54296875" style="60" bestFit="1" customWidth="1"/>
    <col min="10464" max="10464" width="31.453125" style="60" bestFit="1" customWidth="1"/>
    <col min="10465" max="10465" width="19.1796875" style="60" bestFit="1" customWidth="1"/>
    <col min="10466" max="10466" width="25.1796875" style="60" bestFit="1" customWidth="1"/>
    <col min="10467" max="10467" width="34.1796875" style="60" customWidth="1"/>
    <col min="10468" max="10471" width="38.1796875" style="60" customWidth="1"/>
    <col min="10472" max="10488" width="31.453125" style="60" customWidth="1"/>
    <col min="10489" max="10498" width="38.1796875" style="60" customWidth="1"/>
    <col min="10499" max="10499" width="0" style="60" hidden="1" customWidth="1"/>
    <col min="10500" max="10500" width="20.453125" style="60" bestFit="1" customWidth="1"/>
    <col min="10501" max="10717" width="16" style="60"/>
    <col min="10718" max="10718" width="9.54296875" style="60" customWidth="1"/>
    <col min="10719" max="10719" width="92.54296875" style="60" bestFit="1" customWidth="1"/>
    <col min="10720" max="10720" width="31.453125" style="60" bestFit="1" customWidth="1"/>
    <col min="10721" max="10721" width="19.1796875" style="60" bestFit="1" customWidth="1"/>
    <col min="10722" max="10722" width="25.1796875" style="60" bestFit="1" customWidth="1"/>
    <col min="10723" max="10723" width="34.1796875" style="60" customWidth="1"/>
    <col min="10724" max="10727" width="38.1796875" style="60" customWidth="1"/>
    <col min="10728" max="10744" width="31.453125" style="60" customWidth="1"/>
    <col min="10745" max="10754" width="38.1796875" style="60" customWidth="1"/>
    <col min="10755" max="10755" width="0" style="60" hidden="1" customWidth="1"/>
    <col min="10756" max="10756" width="20.453125" style="60" bestFit="1" customWidth="1"/>
    <col min="10757" max="10973" width="16" style="60"/>
    <col min="10974" max="10974" width="9.54296875" style="60" customWidth="1"/>
    <col min="10975" max="10975" width="92.54296875" style="60" bestFit="1" customWidth="1"/>
    <col min="10976" max="10976" width="31.453125" style="60" bestFit="1" customWidth="1"/>
    <col min="10977" max="10977" width="19.1796875" style="60" bestFit="1" customWidth="1"/>
    <col min="10978" max="10978" width="25.1796875" style="60" bestFit="1" customWidth="1"/>
    <col min="10979" max="10979" width="34.1796875" style="60" customWidth="1"/>
    <col min="10980" max="10983" width="38.1796875" style="60" customWidth="1"/>
    <col min="10984" max="11000" width="31.453125" style="60" customWidth="1"/>
    <col min="11001" max="11010" width="38.1796875" style="60" customWidth="1"/>
    <col min="11011" max="11011" width="0" style="60" hidden="1" customWidth="1"/>
    <col min="11012" max="11012" width="20.453125" style="60" bestFit="1" customWidth="1"/>
    <col min="11013" max="11229" width="16" style="60"/>
    <col min="11230" max="11230" width="9.54296875" style="60" customWidth="1"/>
    <col min="11231" max="11231" width="92.54296875" style="60" bestFit="1" customWidth="1"/>
    <col min="11232" max="11232" width="31.453125" style="60" bestFit="1" customWidth="1"/>
    <col min="11233" max="11233" width="19.1796875" style="60" bestFit="1" customWidth="1"/>
    <col min="11234" max="11234" width="25.1796875" style="60" bestFit="1" customWidth="1"/>
    <col min="11235" max="11235" width="34.1796875" style="60" customWidth="1"/>
    <col min="11236" max="11239" width="38.1796875" style="60" customWidth="1"/>
    <col min="11240" max="11256" width="31.453125" style="60" customWidth="1"/>
    <col min="11257" max="11266" width="38.1796875" style="60" customWidth="1"/>
    <col min="11267" max="11267" width="0" style="60" hidden="1" customWidth="1"/>
    <col min="11268" max="11268" width="20.453125" style="60" bestFit="1" customWidth="1"/>
    <col min="11269" max="11485" width="16" style="60"/>
    <col min="11486" max="11486" width="9.54296875" style="60" customWidth="1"/>
    <col min="11487" max="11487" width="92.54296875" style="60" bestFit="1" customWidth="1"/>
    <col min="11488" max="11488" width="31.453125" style="60" bestFit="1" customWidth="1"/>
    <col min="11489" max="11489" width="19.1796875" style="60" bestFit="1" customWidth="1"/>
    <col min="11490" max="11490" width="25.1796875" style="60" bestFit="1" customWidth="1"/>
    <col min="11491" max="11491" width="34.1796875" style="60" customWidth="1"/>
    <col min="11492" max="11495" width="38.1796875" style="60" customWidth="1"/>
    <col min="11496" max="11512" width="31.453125" style="60" customWidth="1"/>
    <col min="11513" max="11522" width="38.1796875" style="60" customWidth="1"/>
    <col min="11523" max="11523" width="0" style="60" hidden="1" customWidth="1"/>
    <col min="11524" max="11524" width="20.453125" style="60" bestFit="1" customWidth="1"/>
    <col min="11525" max="11741" width="16" style="60"/>
    <col min="11742" max="11742" width="9.54296875" style="60" customWidth="1"/>
    <col min="11743" max="11743" width="92.54296875" style="60" bestFit="1" customWidth="1"/>
    <col min="11744" max="11744" width="31.453125" style="60" bestFit="1" customWidth="1"/>
    <col min="11745" max="11745" width="19.1796875" style="60" bestFit="1" customWidth="1"/>
    <col min="11746" max="11746" width="25.1796875" style="60" bestFit="1" customWidth="1"/>
    <col min="11747" max="11747" width="34.1796875" style="60" customWidth="1"/>
    <col min="11748" max="11751" width="38.1796875" style="60" customWidth="1"/>
    <col min="11752" max="11768" width="31.453125" style="60" customWidth="1"/>
    <col min="11769" max="11778" width="38.1796875" style="60" customWidth="1"/>
    <col min="11779" max="11779" width="0" style="60" hidden="1" customWidth="1"/>
    <col min="11780" max="11780" width="20.453125" style="60" bestFit="1" customWidth="1"/>
    <col min="11781" max="11997" width="16" style="60"/>
    <col min="11998" max="11998" width="9.54296875" style="60" customWidth="1"/>
    <col min="11999" max="11999" width="92.54296875" style="60" bestFit="1" customWidth="1"/>
    <col min="12000" max="12000" width="31.453125" style="60" bestFit="1" customWidth="1"/>
    <col min="12001" max="12001" width="19.1796875" style="60" bestFit="1" customWidth="1"/>
    <col min="12002" max="12002" width="25.1796875" style="60" bestFit="1" customWidth="1"/>
    <col min="12003" max="12003" width="34.1796875" style="60" customWidth="1"/>
    <col min="12004" max="12007" width="38.1796875" style="60" customWidth="1"/>
    <col min="12008" max="12024" width="31.453125" style="60" customWidth="1"/>
    <col min="12025" max="12034" width="38.1796875" style="60" customWidth="1"/>
    <col min="12035" max="12035" width="0" style="60" hidden="1" customWidth="1"/>
    <col min="12036" max="12036" width="20.453125" style="60" bestFit="1" customWidth="1"/>
    <col min="12037" max="12253" width="16" style="60"/>
    <col min="12254" max="12254" width="9.54296875" style="60" customWidth="1"/>
    <col min="12255" max="12255" width="92.54296875" style="60" bestFit="1" customWidth="1"/>
    <col min="12256" max="12256" width="31.453125" style="60" bestFit="1" customWidth="1"/>
    <col min="12257" max="12257" width="19.1796875" style="60" bestFit="1" customWidth="1"/>
    <col min="12258" max="12258" width="25.1796875" style="60" bestFit="1" customWidth="1"/>
    <col min="12259" max="12259" width="34.1796875" style="60" customWidth="1"/>
    <col min="12260" max="12263" width="38.1796875" style="60" customWidth="1"/>
    <col min="12264" max="12280" width="31.453125" style="60" customWidth="1"/>
    <col min="12281" max="12290" width="38.1796875" style="60" customWidth="1"/>
    <col min="12291" max="12291" width="0" style="60" hidden="1" customWidth="1"/>
    <col min="12292" max="12292" width="20.453125" style="60" bestFit="1" customWidth="1"/>
    <col min="12293" max="12509" width="16" style="60"/>
    <col min="12510" max="12510" width="9.54296875" style="60" customWidth="1"/>
    <col min="12511" max="12511" width="92.54296875" style="60" bestFit="1" customWidth="1"/>
    <col min="12512" max="12512" width="31.453125" style="60" bestFit="1" customWidth="1"/>
    <col min="12513" max="12513" width="19.1796875" style="60" bestFit="1" customWidth="1"/>
    <col min="12514" max="12514" width="25.1796875" style="60" bestFit="1" customWidth="1"/>
    <col min="12515" max="12515" width="34.1796875" style="60" customWidth="1"/>
    <col min="12516" max="12519" width="38.1796875" style="60" customWidth="1"/>
    <col min="12520" max="12536" width="31.453125" style="60" customWidth="1"/>
    <col min="12537" max="12546" width="38.1796875" style="60" customWidth="1"/>
    <col min="12547" max="12547" width="0" style="60" hidden="1" customWidth="1"/>
    <col min="12548" max="12548" width="20.453125" style="60" bestFit="1" customWidth="1"/>
    <col min="12549" max="12765" width="16" style="60"/>
    <col min="12766" max="12766" width="9.54296875" style="60" customWidth="1"/>
    <col min="12767" max="12767" width="92.54296875" style="60" bestFit="1" customWidth="1"/>
    <col min="12768" max="12768" width="31.453125" style="60" bestFit="1" customWidth="1"/>
    <col min="12769" max="12769" width="19.1796875" style="60" bestFit="1" customWidth="1"/>
    <col min="12770" max="12770" width="25.1796875" style="60" bestFit="1" customWidth="1"/>
    <col min="12771" max="12771" width="34.1796875" style="60" customWidth="1"/>
    <col min="12772" max="12775" width="38.1796875" style="60" customWidth="1"/>
    <col min="12776" max="12792" width="31.453125" style="60" customWidth="1"/>
    <col min="12793" max="12802" width="38.1796875" style="60" customWidth="1"/>
    <col min="12803" max="12803" width="0" style="60" hidden="1" customWidth="1"/>
    <col min="12804" max="12804" width="20.453125" style="60" bestFit="1" customWidth="1"/>
    <col min="12805" max="13021" width="16" style="60"/>
    <col min="13022" max="13022" width="9.54296875" style="60" customWidth="1"/>
    <col min="13023" max="13023" width="92.54296875" style="60" bestFit="1" customWidth="1"/>
    <col min="13024" max="13024" width="31.453125" style="60" bestFit="1" customWidth="1"/>
    <col min="13025" max="13025" width="19.1796875" style="60" bestFit="1" customWidth="1"/>
    <col min="13026" max="13026" width="25.1796875" style="60" bestFit="1" customWidth="1"/>
    <col min="13027" max="13027" width="34.1796875" style="60" customWidth="1"/>
    <col min="13028" max="13031" width="38.1796875" style="60" customWidth="1"/>
    <col min="13032" max="13048" width="31.453125" style="60" customWidth="1"/>
    <col min="13049" max="13058" width="38.1796875" style="60" customWidth="1"/>
    <col min="13059" max="13059" width="0" style="60" hidden="1" customWidth="1"/>
    <col min="13060" max="13060" width="20.453125" style="60" bestFit="1" customWidth="1"/>
    <col min="13061" max="13277" width="16" style="60"/>
    <col min="13278" max="13278" width="9.54296875" style="60" customWidth="1"/>
    <col min="13279" max="13279" width="92.54296875" style="60" bestFit="1" customWidth="1"/>
    <col min="13280" max="13280" width="31.453125" style="60" bestFit="1" customWidth="1"/>
    <col min="13281" max="13281" width="19.1796875" style="60" bestFit="1" customWidth="1"/>
    <col min="13282" max="13282" width="25.1796875" style="60" bestFit="1" customWidth="1"/>
    <col min="13283" max="13283" width="34.1796875" style="60" customWidth="1"/>
    <col min="13284" max="13287" width="38.1796875" style="60" customWidth="1"/>
    <col min="13288" max="13304" width="31.453125" style="60" customWidth="1"/>
    <col min="13305" max="13314" width="38.1796875" style="60" customWidth="1"/>
    <col min="13315" max="13315" width="0" style="60" hidden="1" customWidth="1"/>
    <col min="13316" max="13316" width="20.453125" style="60" bestFit="1" customWidth="1"/>
    <col min="13317" max="13533" width="16" style="60"/>
    <col min="13534" max="13534" width="9.54296875" style="60" customWidth="1"/>
    <col min="13535" max="13535" width="92.54296875" style="60" bestFit="1" customWidth="1"/>
    <col min="13536" max="13536" width="31.453125" style="60" bestFit="1" customWidth="1"/>
    <col min="13537" max="13537" width="19.1796875" style="60" bestFit="1" customWidth="1"/>
    <col min="13538" max="13538" width="25.1796875" style="60" bestFit="1" customWidth="1"/>
    <col min="13539" max="13539" width="34.1796875" style="60" customWidth="1"/>
    <col min="13540" max="13543" width="38.1796875" style="60" customWidth="1"/>
    <col min="13544" max="13560" width="31.453125" style="60" customWidth="1"/>
    <col min="13561" max="13570" width="38.1796875" style="60" customWidth="1"/>
    <col min="13571" max="13571" width="0" style="60" hidden="1" customWidth="1"/>
    <col min="13572" max="13572" width="20.453125" style="60" bestFit="1" customWidth="1"/>
    <col min="13573" max="13789" width="16" style="60"/>
    <col min="13790" max="13790" width="9.54296875" style="60" customWidth="1"/>
    <col min="13791" max="13791" width="92.54296875" style="60" bestFit="1" customWidth="1"/>
    <col min="13792" max="13792" width="31.453125" style="60" bestFit="1" customWidth="1"/>
    <col min="13793" max="13793" width="19.1796875" style="60" bestFit="1" customWidth="1"/>
    <col min="13794" max="13794" width="25.1796875" style="60" bestFit="1" customWidth="1"/>
    <col min="13795" max="13795" width="34.1796875" style="60" customWidth="1"/>
    <col min="13796" max="13799" width="38.1796875" style="60" customWidth="1"/>
    <col min="13800" max="13816" width="31.453125" style="60" customWidth="1"/>
    <col min="13817" max="13826" width="38.1796875" style="60" customWidth="1"/>
    <col min="13827" max="13827" width="0" style="60" hidden="1" customWidth="1"/>
    <col min="13828" max="13828" width="20.453125" style="60" bestFit="1" customWidth="1"/>
    <col min="13829" max="14045" width="16" style="60"/>
    <col min="14046" max="14046" width="9.54296875" style="60" customWidth="1"/>
    <col min="14047" max="14047" width="92.54296875" style="60" bestFit="1" customWidth="1"/>
    <col min="14048" max="14048" width="31.453125" style="60" bestFit="1" customWidth="1"/>
    <col min="14049" max="14049" width="19.1796875" style="60" bestFit="1" customWidth="1"/>
    <col min="14050" max="14050" width="25.1796875" style="60" bestFit="1" customWidth="1"/>
    <col min="14051" max="14051" width="34.1796875" style="60" customWidth="1"/>
    <col min="14052" max="14055" width="38.1796875" style="60" customWidth="1"/>
    <col min="14056" max="14072" width="31.453125" style="60" customWidth="1"/>
    <col min="14073" max="14082" width="38.1796875" style="60" customWidth="1"/>
    <col min="14083" max="14083" width="0" style="60" hidden="1" customWidth="1"/>
    <col min="14084" max="14084" width="20.453125" style="60" bestFit="1" customWidth="1"/>
    <col min="14085" max="14301" width="16" style="60"/>
    <col min="14302" max="14302" width="9.54296875" style="60" customWidth="1"/>
    <col min="14303" max="14303" width="92.54296875" style="60" bestFit="1" customWidth="1"/>
    <col min="14304" max="14304" width="31.453125" style="60" bestFit="1" customWidth="1"/>
    <col min="14305" max="14305" width="19.1796875" style="60" bestFit="1" customWidth="1"/>
    <col min="14306" max="14306" width="25.1796875" style="60" bestFit="1" customWidth="1"/>
    <col min="14307" max="14307" width="34.1796875" style="60" customWidth="1"/>
    <col min="14308" max="14311" width="38.1796875" style="60" customWidth="1"/>
    <col min="14312" max="14328" width="31.453125" style="60" customWidth="1"/>
    <col min="14329" max="14338" width="38.1796875" style="60" customWidth="1"/>
    <col min="14339" max="14339" width="0" style="60" hidden="1" customWidth="1"/>
    <col min="14340" max="14340" width="20.453125" style="60" bestFit="1" customWidth="1"/>
    <col min="14341" max="14557" width="16" style="60"/>
    <col min="14558" max="14558" width="9.54296875" style="60" customWidth="1"/>
    <col min="14559" max="14559" width="92.54296875" style="60" bestFit="1" customWidth="1"/>
    <col min="14560" max="14560" width="31.453125" style="60" bestFit="1" customWidth="1"/>
    <col min="14561" max="14561" width="19.1796875" style="60" bestFit="1" customWidth="1"/>
    <col min="14562" max="14562" width="25.1796875" style="60" bestFit="1" customWidth="1"/>
    <col min="14563" max="14563" width="34.1796875" style="60" customWidth="1"/>
    <col min="14564" max="14567" width="38.1796875" style="60" customWidth="1"/>
    <col min="14568" max="14584" width="31.453125" style="60" customWidth="1"/>
    <col min="14585" max="14594" width="38.1796875" style="60" customWidth="1"/>
    <col min="14595" max="14595" width="0" style="60" hidden="1" customWidth="1"/>
    <col min="14596" max="14596" width="20.453125" style="60" bestFit="1" customWidth="1"/>
    <col min="14597" max="14813" width="16" style="60"/>
    <col min="14814" max="14814" width="9.54296875" style="60" customWidth="1"/>
    <col min="14815" max="14815" width="92.54296875" style="60" bestFit="1" customWidth="1"/>
    <col min="14816" max="14816" width="31.453125" style="60" bestFit="1" customWidth="1"/>
    <col min="14817" max="14817" width="19.1796875" style="60" bestFit="1" customWidth="1"/>
    <col min="14818" max="14818" width="25.1796875" style="60" bestFit="1" customWidth="1"/>
    <col min="14819" max="14819" width="34.1796875" style="60" customWidth="1"/>
    <col min="14820" max="14823" width="38.1796875" style="60" customWidth="1"/>
    <col min="14824" max="14840" width="31.453125" style="60" customWidth="1"/>
    <col min="14841" max="14850" width="38.1796875" style="60" customWidth="1"/>
    <col min="14851" max="14851" width="0" style="60" hidden="1" customWidth="1"/>
    <col min="14852" max="14852" width="20.453125" style="60" bestFit="1" customWidth="1"/>
    <col min="14853" max="15069" width="16" style="60"/>
    <col min="15070" max="15070" width="9.54296875" style="60" customWidth="1"/>
    <col min="15071" max="15071" width="92.54296875" style="60" bestFit="1" customWidth="1"/>
    <col min="15072" max="15072" width="31.453125" style="60" bestFit="1" customWidth="1"/>
    <col min="15073" max="15073" width="19.1796875" style="60" bestFit="1" customWidth="1"/>
    <col min="15074" max="15074" width="25.1796875" style="60" bestFit="1" customWidth="1"/>
    <col min="15075" max="15075" width="34.1796875" style="60" customWidth="1"/>
    <col min="15076" max="15079" width="38.1796875" style="60" customWidth="1"/>
    <col min="15080" max="15096" width="31.453125" style="60" customWidth="1"/>
    <col min="15097" max="15106" width="38.1796875" style="60" customWidth="1"/>
    <col min="15107" max="15107" width="0" style="60" hidden="1" customWidth="1"/>
    <col min="15108" max="15108" width="20.453125" style="60" bestFit="1" customWidth="1"/>
    <col min="15109" max="15325" width="16" style="60"/>
    <col min="15326" max="15326" width="9.54296875" style="60" customWidth="1"/>
    <col min="15327" max="15327" width="92.54296875" style="60" bestFit="1" customWidth="1"/>
    <col min="15328" max="15328" width="31.453125" style="60" bestFit="1" customWidth="1"/>
    <col min="15329" max="15329" width="19.1796875" style="60" bestFit="1" customWidth="1"/>
    <col min="15330" max="15330" width="25.1796875" style="60" bestFit="1" customWidth="1"/>
    <col min="15331" max="15331" width="34.1796875" style="60" customWidth="1"/>
    <col min="15332" max="15335" width="38.1796875" style="60" customWidth="1"/>
    <col min="15336" max="15352" width="31.453125" style="60" customWidth="1"/>
    <col min="15353" max="15362" width="38.1796875" style="60" customWidth="1"/>
    <col min="15363" max="15363" width="0" style="60" hidden="1" customWidth="1"/>
    <col min="15364" max="15364" width="20.453125" style="60" bestFit="1" customWidth="1"/>
    <col min="15365" max="15581" width="16" style="60"/>
    <col min="15582" max="15582" width="9.54296875" style="60" customWidth="1"/>
    <col min="15583" max="15583" width="92.54296875" style="60" bestFit="1" customWidth="1"/>
    <col min="15584" max="15584" width="31.453125" style="60" bestFit="1" customWidth="1"/>
    <col min="15585" max="15585" width="19.1796875" style="60" bestFit="1" customWidth="1"/>
    <col min="15586" max="15586" width="25.1796875" style="60" bestFit="1" customWidth="1"/>
    <col min="15587" max="15587" width="34.1796875" style="60" customWidth="1"/>
    <col min="15588" max="15591" width="38.1796875" style="60" customWidth="1"/>
    <col min="15592" max="15608" width="31.453125" style="60" customWidth="1"/>
    <col min="15609" max="15618" width="38.1796875" style="60" customWidth="1"/>
    <col min="15619" max="15619" width="0" style="60" hidden="1" customWidth="1"/>
    <col min="15620" max="15620" width="20.453125" style="60" bestFit="1" customWidth="1"/>
    <col min="15621" max="15837" width="16" style="60"/>
    <col min="15838" max="15838" width="9.54296875" style="60" customWidth="1"/>
    <col min="15839" max="15839" width="92.54296875" style="60" bestFit="1" customWidth="1"/>
    <col min="15840" max="15840" width="31.453125" style="60" bestFit="1" customWidth="1"/>
    <col min="15841" max="15841" width="19.1796875" style="60" bestFit="1" customWidth="1"/>
    <col min="15842" max="15842" width="25.1796875" style="60" bestFit="1" customWidth="1"/>
    <col min="15843" max="15843" width="34.1796875" style="60" customWidth="1"/>
    <col min="15844" max="15847" width="38.1796875" style="60" customWidth="1"/>
    <col min="15848" max="15864" width="31.453125" style="60" customWidth="1"/>
    <col min="15865" max="15874" width="38.1796875" style="60" customWidth="1"/>
    <col min="15875" max="15875" width="0" style="60" hidden="1" customWidth="1"/>
    <col min="15876" max="15876" width="20.453125" style="60" bestFit="1" customWidth="1"/>
    <col min="15877" max="16093" width="16" style="60"/>
    <col min="16094" max="16094" width="9.54296875" style="60" customWidth="1"/>
    <col min="16095" max="16095" width="92.54296875" style="60" bestFit="1" customWidth="1"/>
    <col min="16096" max="16096" width="31.453125" style="60" bestFit="1" customWidth="1"/>
    <col min="16097" max="16097" width="19.1796875" style="60" bestFit="1" customWidth="1"/>
    <col min="16098" max="16098" width="25.1796875" style="60" bestFit="1" customWidth="1"/>
    <col min="16099" max="16099" width="34.1796875" style="60" customWidth="1"/>
    <col min="16100" max="16103" width="38.1796875" style="60" customWidth="1"/>
    <col min="16104" max="16120" width="31.453125" style="60" customWidth="1"/>
    <col min="16121" max="16130" width="38.1796875" style="60" customWidth="1"/>
    <col min="16131" max="16131" width="0" style="60" hidden="1" customWidth="1"/>
    <col min="16132" max="16132" width="20.453125" style="60" bestFit="1" customWidth="1"/>
    <col min="16133" max="16384" width="16" style="60"/>
  </cols>
  <sheetData>
    <row r="1" spans="1:40" ht="35.15" customHeight="1" thickBot="1" x14ac:dyDescent="0.4">
      <c r="A1" s="53" t="s">
        <v>97</v>
      </c>
      <c r="B1" s="266">
        <f>'Allocation Worksheet'!$B$9</f>
        <v>0</v>
      </c>
      <c r="C1" s="54"/>
      <c r="D1" s="54"/>
      <c r="E1" s="54"/>
      <c r="F1" s="54"/>
      <c r="G1" s="184"/>
      <c r="H1" s="56"/>
      <c r="I1" s="55"/>
      <c r="J1" s="55"/>
      <c r="K1" s="55"/>
      <c r="L1" s="55"/>
      <c r="M1" s="55"/>
      <c r="N1" s="55"/>
      <c r="O1" s="55"/>
      <c r="P1" s="55"/>
      <c r="Q1" s="55"/>
      <c r="R1" s="55"/>
      <c r="S1" s="55"/>
      <c r="T1" s="55"/>
      <c r="U1" s="55"/>
      <c r="V1" s="55"/>
      <c r="W1" s="55"/>
      <c r="X1" s="55"/>
      <c r="Y1" s="55"/>
      <c r="Z1" s="57"/>
      <c r="AA1" s="57"/>
      <c r="AB1" s="57"/>
      <c r="AC1" s="57"/>
      <c r="AD1" s="57"/>
      <c r="AE1" s="57"/>
      <c r="AF1" s="57"/>
      <c r="AG1" s="57"/>
      <c r="AH1" s="57"/>
      <c r="AI1" s="57"/>
      <c r="AJ1" s="57"/>
      <c r="AK1" s="57"/>
      <c r="AL1" s="58"/>
      <c r="AM1" s="59"/>
    </row>
    <row r="2" spans="1:40" ht="35.15" customHeight="1" x14ac:dyDescent="0.35">
      <c r="A2" s="446" t="s">
        <v>155</v>
      </c>
      <c r="B2" s="423" t="s">
        <v>154</v>
      </c>
      <c r="C2" s="423" t="s">
        <v>74</v>
      </c>
      <c r="D2" s="423" t="s">
        <v>75</v>
      </c>
      <c r="E2" s="423" t="s">
        <v>76</v>
      </c>
      <c r="F2" s="423" t="s">
        <v>77</v>
      </c>
      <c r="G2" s="423" t="s">
        <v>98</v>
      </c>
      <c r="H2" s="423" t="s">
        <v>103</v>
      </c>
      <c r="I2" s="423" t="s">
        <v>128</v>
      </c>
      <c r="J2" s="428" t="s">
        <v>99</v>
      </c>
      <c r="K2" s="427" t="s">
        <v>72</v>
      </c>
      <c r="L2" s="427"/>
      <c r="M2" s="427"/>
      <c r="N2" s="427"/>
      <c r="O2" s="427"/>
      <c r="P2" s="427"/>
      <c r="Q2" s="427"/>
      <c r="R2" s="427"/>
      <c r="S2" s="427"/>
      <c r="T2" s="427"/>
      <c r="U2" s="427"/>
      <c r="V2" s="427"/>
      <c r="W2" s="427"/>
      <c r="X2" s="427"/>
      <c r="Y2" s="431" t="s">
        <v>104</v>
      </c>
      <c r="Z2" s="424" t="s">
        <v>73</v>
      </c>
      <c r="AA2" s="424"/>
      <c r="AB2" s="424"/>
      <c r="AC2" s="424"/>
      <c r="AD2" s="424"/>
      <c r="AE2" s="424"/>
      <c r="AF2" s="424"/>
      <c r="AG2" s="424"/>
      <c r="AH2" s="424"/>
      <c r="AI2" s="424"/>
      <c r="AJ2" s="424"/>
      <c r="AK2" s="424"/>
      <c r="AL2" s="424"/>
    </row>
    <row r="3" spans="1:40" ht="35.15" customHeight="1" x14ac:dyDescent="0.35">
      <c r="A3" s="447"/>
      <c r="B3" s="423"/>
      <c r="C3" s="423"/>
      <c r="D3" s="423"/>
      <c r="E3" s="423"/>
      <c r="F3" s="423"/>
      <c r="G3" s="423"/>
      <c r="H3" s="423"/>
      <c r="I3" s="423"/>
      <c r="J3" s="428"/>
      <c r="K3" s="429" t="s">
        <v>100</v>
      </c>
      <c r="L3" s="429"/>
      <c r="M3" s="429"/>
      <c r="N3" s="429"/>
      <c r="O3" s="429"/>
      <c r="P3" s="429"/>
      <c r="Q3" s="429"/>
      <c r="R3" s="429"/>
      <c r="S3" s="430" t="s">
        <v>101</v>
      </c>
      <c r="T3" s="430"/>
      <c r="U3" s="430"/>
      <c r="V3" s="430"/>
      <c r="W3" s="430"/>
      <c r="X3" s="269" t="s">
        <v>102</v>
      </c>
      <c r="Y3" s="431"/>
      <c r="Z3" s="425" t="s">
        <v>79</v>
      </c>
      <c r="AA3" s="425" t="s">
        <v>80</v>
      </c>
      <c r="AB3" s="425" t="s">
        <v>81</v>
      </c>
      <c r="AC3" s="425" t="s">
        <v>82</v>
      </c>
      <c r="AD3" s="425" t="s">
        <v>83</v>
      </c>
      <c r="AE3" s="425" t="s">
        <v>84</v>
      </c>
      <c r="AF3" s="425" t="s">
        <v>85</v>
      </c>
      <c r="AG3" s="425" t="s">
        <v>86</v>
      </c>
      <c r="AH3" s="425" t="s">
        <v>87</v>
      </c>
      <c r="AI3" s="425" t="s">
        <v>88</v>
      </c>
      <c r="AJ3" s="425" t="s">
        <v>89</v>
      </c>
      <c r="AK3" s="425" t="s">
        <v>90</v>
      </c>
      <c r="AL3" s="426"/>
    </row>
    <row r="4" spans="1:40" s="61" customFormat="1" ht="75.650000000000006" customHeight="1" thickBot="1" x14ac:dyDescent="0.45">
      <c r="A4" s="448"/>
      <c r="B4" s="423"/>
      <c r="C4" s="423"/>
      <c r="D4" s="423"/>
      <c r="E4" s="423"/>
      <c r="F4" s="423"/>
      <c r="G4" s="423"/>
      <c r="H4" s="423"/>
      <c r="I4" s="423"/>
      <c r="J4" s="428"/>
      <c r="K4" s="270" t="s">
        <v>114</v>
      </c>
      <c r="L4" s="270" t="s">
        <v>115</v>
      </c>
      <c r="M4" s="270" t="s">
        <v>116</v>
      </c>
      <c r="N4" s="270" t="s">
        <v>117</v>
      </c>
      <c r="O4" s="270" t="s">
        <v>118</v>
      </c>
      <c r="P4" s="270" t="s">
        <v>118</v>
      </c>
      <c r="Q4" s="270" t="s">
        <v>119</v>
      </c>
      <c r="R4" s="270" t="s">
        <v>119</v>
      </c>
      <c r="S4" s="271" t="s">
        <v>120</v>
      </c>
      <c r="T4" s="270" t="s">
        <v>121</v>
      </c>
      <c r="U4" s="270" t="s">
        <v>122</v>
      </c>
      <c r="V4" s="270" t="s">
        <v>123</v>
      </c>
      <c r="W4" s="270" t="s">
        <v>124</v>
      </c>
      <c r="X4" s="271" t="s">
        <v>78</v>
      </c>
      <c r="Y4" s="431"/>
      <c r="Z4" s="425"/>
      <c r="AA4" s="425"/>
      <c r="AB4" s="425"/>
      <c r="AC4" s="425"/>
      <c r="AD4" s="425"/>
      <c r="AE4" s="425"/>
      <c r="AF4" s="425"/>
      <c r="AG4" s="425"/>
      <c r="AH4" s="425"/>
      <c r="AI4" s="425"/>
      <c r="AJ4" s="425"/>
      <c r="AK4" s="425"/>
      <c r="AL4" s="426"/>
      <c r="AN4" s="62"/>
    </row>
    <row r="5" spans="1:40" s="63" customFormat="1" ht="29.25" customHeight="1" x14ac:dyDescent="0.4">
      <c r="A5" s="130" t="s">
        <v>105</v>
      </c>
      <c r="B5" s="64"/>
      <c r="C5" s="64"/>
      <c r="D5" s="64"/>
      <c r="E5" s="64"/>
      <c r="F5" s="64"/>
      <c r="G5" s="64"/>
      <c r="H5" s="268"/>
      <c r="I5" s="64"/>
      <c r="J5" s="64"/>
      <c r="K5" s="462"/>
      <c r="L5" s="462"/>
      <c r="M5" s="462"/>
      <c r="N5" s="462"/>
      <c r="O5" s="462"/>
      <c r="P5" s="462"/>
      <c r="Q5" s="462"/>
      <c r="R5" s="462"/>
      <c r="S5" s="462"/>
      <c r="T5" s="462"/>
      <c r="U5" s="462"/>
      <c r="V5" s="462"/>
      <c r="W5" s="462"/>
      <c r="X5" s="462"/>
      <c r="Y5" s="463"/>
      <c r="Z5" s="460"/>
      <c r="AA5" s="460"/>
      <c r="AB5" s="460"/>
      <c r="AC5" s="460"/>
      <c r="AD5" s="460"/>
      <c r="AE5" s="460"/>
      <c r="AF5" s="460"/>
      <c r="AG5" s="460"/>
      <c r="AH5" s="460"/>
      <c r="AI5" s="460"/>
      <c r="AJ5" s="460"/>
      <c r="AK5" s="460"/>
      <c r="AL5" s="461"/>
    </row>
    <row r="6" spans="1:40" s="63" customFormat="1" ht="28" customHeight="1" x14ac:dyDescent="0.4">
      <c r="A6" s="143" t="e">
        <f>'Funded Program Budget'!#REF!</f>
        <v>#REF!</v>
      </c>
      <c r="B6" s="65"/>
      <c r="C6" s="65"/>
      <c r="D6" s="65"/>
      <c r="E6" s="65"/>
      <c r="F6" s="65"/>
      <c r="G6" s="65"/>
      <c r="H6" s="66"/>
      <c r="I6" s="65"/>
      <c r="J6" s="65"/>
      <c r="K6" s="65"/>
      <c r="L6" s="65"/>
      <c r="M6" s="65"/>
      <c r="N6" s="65"/>
      <c r="O6" s="65"/>
      <c r="P6" s="65"/>
      <c r="Q6" s="65"/>
      <c r="R6" s="65"/>
      <c r="S6" s="65"/>
      <c r="T6" s="65"/>
      <c r="U6" s="65"/>
      <c r="V6" s="65"/>
      <c r="W6" s="65"/>
      <c r="X6" s="65"/>
      <c r="Y6" s="67"/>
      <c r="Z6" s="457"/>
      <c r="AA6" s="458"/>
      <c r="AB6" s="458"/>
      <c r="AC6" s="458"/>
      <c r="AD6" s="458"/>
      <c r="AE6" s="458"/>
      <c r="AF6" s="458"/>
      <c r="AG6" s="458"/>
      <c r="AH6" s="458"/>
      <c r="AI6" s="458"/>
      <c r="AJ6" s="458"/>
      <c r="AK6" s="458"/>
      <c r="AL6" s="459"/>
    </row>
    <row r="7" spans="1:40" ht="28" customHeight="1" x14ac:dyDescent="0.35">
      <c r="A7" s="141" t="e">
        <f>'Funded Program Budget'!#REF!</f>
        <v>#REF!</v>
      </c>
      <c r="B7" s="137"/>
      <c r="C7" s="137" t="e">
        <f>'Funded Program Budget'!#REF!</f>
        <v>#REF!</v>
      </c>
      <c r="D7" s="119" t="e">
        <f>'Funded Program Budget'!#REF!</f>
        <v>#REF!</v>
      </c>
      <c r="E7" s="118"/>
      <c r="F7" s="119" t="e">
        <f>(E7+D7)*C7</f>
        <v>#REF!</v>
      </c>
      <c r="G7" s="185">
        <f>B7*52</f>
        <v>0</v>
      </c>
      <c r="H7" s="68"/>
      <c r="I7" s="69">
        <f>G7*H7</f>
        <v>0</v>
      </c>
      <c r="J7" s="267" t="e">
        <f>ROUND($C7*$I7*$B$127,0)</f>
        <v>#REF!</v>
      </c>
      <c r="K7" s="70"/>
      <c r="L7" s="70"/>
      <c r="M7" s="70"/>
      <c r="N7" s="70"/>
      <c r="O7" s="70"/>
      <c r="P7" s="70"/>
      <c r="Q7" s="70"/>
      <c r="R7" s="70"/>
      <c r="S7" s="70"/>
      <c r="T7" s="70"/>
      <c r="U7" s="70"/>
      <c r="V7" s="70"/>
      <c r="W7" s="70"/>
      <c r="X7" s="70"/>
      <c r="Y7" s="280">
        <f>SUM(K7:X7)</f>
        <v>0</v>
      </c>
      <c r="Z7" s="71"/>
      <c r="AA7" s="71"/>
      <c r="AB7" s="71"/>
      <c r="AC7" s="71"/>
      <c r="AD7" s="71"/>
      <c r="AE7" s="72"/>
      <c r="AF7" s="72"/>
      <c r="AG7" s="72"/>
      <c r="AH7" s="72"/>
      <c r="AI7" s="72"/>
      <c r="AJ7" s="72"/>
      <c r="AK7" s="72"/>
      <c r="AL7" s="304"/>
    </row>
    <row r="8" spans="1:40" ht="28" customHeight="1" x14ac:dyDescent="0.35">
      <c r="A8" s="141" t="e">
        <f>'Funded Program Budget'!#REF!</f>
        <v>#REF!</v>
      </c>
      <c r="B8" s="138"/>
      <c r="C8" s="138" t="e">
        <f>'Funded Program Budget'!#REF!</f>
        <v>#REF!</v>
      </c>
      <c r="D8" s="119" t="e">
        <f>'Funded Program Budget'!#REF!</f>
        <v>#REF!</v>
      </c>
      <c r="E8" s="118"/>
      <c r="F8" s="119" t="e">
        <f t="shared" ref="F8:F19" si="0">(E8+D8)*C8</f>
        <v>#REF!</v>
      </c>
      <c r="G8" s="186">
        <f t="shared" ref="G8:G71" si="1">B8*52</f>
        <v>0</v>
      </c>
      <c r="H8" s="73"/>
      <c r="I8" s="69">
        <f>G8*H8</f>
        <v>0</v>
      </c>
      <c r="J8" s="267" t="e">
        <f>ROUND($C8*$I8*$B$127,0)</f>
        <v>#REF!</v>
      </c>
      <c r="K8" s="70"/>
      <c r="L8" s="70"/>
      <c r="M8" s="70"/>
      <c r="N8" s="70"/>
      <c r="O8" s="70"/>
      <c r="P8" s="70"/>
      <c r="Q8" s="70"/>
      <c r="R8" s="70"/>
      <c r="S8" s="70"/>
      <c r="T8" s="70"/>
      <c r="U8" s="70"/>
      <c r="V8" s="70"/>
      <c r="W8" s="70"/>
      <c r="X8" s="70"/>
      <c r="Y8" s="280">
        <f t="shared" ref="Y8:Y81" si="2">SUM(K8:X8)</f>
        <v>0</v>
      </c>
      <c r="Z8" s="71"/>
      <c r="AA8" s="71"/>
      <c r="AB8" s="71"/>
      <c r="AC8" s="71"/>
      <c r="AD8" s="71"/>
      <c r="AE8" s="72"/>
      <c r="AF8" s="72"/>
      <c r="AG8" s="72"/>
      <c r="AH8" s="72"/>
      <c r="AI8" s="72"/>
      <c r="AJ8" s="72"/>
      <c r="AK8" s="72"/>
      <c r="AL8" s="304"/>
    </row>
    <row r="9" spans="1:40" ht="28" customHeight="1" x14ac:dyDescent="0.35">
      <c r="A9" s="141" t="e">
        <f>'Funded Program Budget'!#REF!</f>
        <v>#REF!</v>
      </c>
      <c r="B9" s="138"/>
      <c r="C9" s="138" t="e">
        <f>'Funded Program Budget'!#REF!</f>
        <v>#REF!</v>
      </c>
      <c r="D9" s="119" t="e">
        <f>'Funded Program Budget'!#REF!</f>
        <v>#REF!</v>
      </c>
      <c r="E9" s="118"/>
      <c r="F9" s="119" t="e">
        <f t="shared" si="0"/>
        <v>#REF!</v>
      </c>
      <c r="G9" s="186">
        <f t="shared" si="1"/>
        <v>0</v>
      </c>
      <c r="H9" s="73"/>
      <c r="I9" s="69">
        <f t="shared" ref="I9:I18" si="3">G9*H9</f>
        <v>0</v>
      </c>
      <c r="J9" s="267" t="e">
        <f>ROUND($C9*$I9*$B$127,0)</f>
        <v>#REF!</v>
      </c>
      <c r="K9" s="70"/>
      <c r="L9" s="70"/>
      <c r="M9" s="70"/>
      <c r="N9" s="70"/>
      <c r="O9" s="70"/>
      <c r="P9" s="70"/>
      <c r="Q9" s="70"/>
      <c r="R9" s="70"/>
      <c r="S9" s="70"/>
      <c r="T9" s="70"/>
      <c r="U9" s="70"/>
      <c r="V9" s="70"/>
      <c r="W9" s="70"/>
      <c r="X9" s="70"/>
      <c r="Y9" s="280">
        <f t="shared" si="2"/>
        <v>0</v>
      </c>
      <c r="Z9" s="71"/>
      <c r="AA9" s="71"/>
      <c r="AB9" s="71"/>
      <c r="AC9" s="71"/>
      <c r="AD9" s="71"/>
      <c r="AE9" s="72"/>
      <c r="AF9" s="72"/>
      <c r="AG9" s="72"/>
      <c r="AH9" s="72"/>
      <c r="AI9" s="72"/>
      <c r="AJ9" s="72"/>
      <c r="AK9" s="72"/>
      <c r="AL9" s="304"/>
    </row>
    <row r="10" spans="1:40" ht="28" customHeight="1" x14ac:dyDescent="0.35">
      <c r="A10" s="141" t="e">
        <f>'Funded Program Budget'!#REF!</f>
        <v>#REF!</v>
      </c>
      <c r="B10" s="138"/>
      <c r="C10" s="138" t="e">
        <f>'Funded Program Budget'!#REF!</f>
        <v>#REF!</v>
      </c>
      <c r="D10" s="119" t="e">
        <f>'Funded Program Budget'!#REF!</f>
        <v>#REF!</v>
      </c>
      <c r="E10" s="118"/>
      <c r="F10" s="119" t="e">
        <f t="shared" si="0"/>
        <v>#REF!</v>
      </c>
      <c r="G10" s="186">
        <f t="shared" si="1"/>
        <v>0</v>
      </c>
      <c r="H10" s="73"/>
      <c r="I10" s="69">
        <f t="shared" si="3"/>
        <v>0</v>
      </c>
      <c r="J10" s="267" t="e">
        <f>ROUND($C10*$I10*$B$127,0)</f>
        <v>#REF!</v>
      </c>
      <c r="K10" s="70"/>
      <c r="L10" s="70"/>
      <c r="M10" s="70"/>
      <c r="N10" s="70"/>
      <c r="O10" s="70"/>
      <c r="P10" s="70"/>
      <c r="Q10" s="70"/>
      <c r="R10" s="70"/>
      <c r="S10" s="70"/>
      <c r="T10" s="70"/>
      <c r="U10" s="70"/>
      <c r="V10" s="70"/>
      <c r="W10" s="70"/>
      <c r="X10" s="70"/>
      <c r="Y10" s="280">
        <f t="shared" si="2"/>
        <v>0</v>
      </c>
      <c r="Z10" s="71"/>
      <c r="AA10" s="71"/>
      <c r="AB10" s="71"/>
      <c r="AC10" s="71"/>
      <c r="AD10" s="71"/>
      <c r="AE10" s="72"/>
      <c r="AF10" s="72"/>
      <c r="AG10" s="72"/>
      <c r="AH10" s="72"/>
      <c r="AI10" s="72"/>
      <c r="AJ10" s="72"/>
      <c r="AK10" s="72"/>
      <c r="AL10" s="304"/>
    </row>
    <row r="11" spans="1:40" ht="28" customHeight="1" x14ac:dyDescent="0.35">
      <c r="A11" s="141" t="e">
        <f>'Funded Program Budget'!#REF!</f>
        <v>#REF!</v>
      </c>
      <c r="B11" s="138"/>
      <c r="C11" s="138" t="e">
        <f>'Funded Program Budget'!#REF!</f>
        <v>#REF!</v>
      </c>
      <c r="D11" s="119" t="e">
        <f>'Funded Program Budget'!#REF!</f>
        <v>#REF!</v>
      </c>
      <c r="E11" s="118"/>
      <c r="F11" s="119" t="e">
        <f t="shared" si="0"/>
        <v>#REF!</v>
      </c>
      <c r="G11" s="186">
        <f t="shared" si="1"/>
        <v>0</v>
      </c>
      <c r="H11" s="73"/>
      <c r="I11" s="69">
        <f t="shared" si="3"/>
        <v>0</v>
      </c>
      <c r="J11" s="267" t="e">
        <f>ROUND($C11*$I11*$B$127,0)</f>
        <v>#REF!</v>
      </c>
      <c r="K11" s="70"/>
      <c r="L11" s="70"/>
      <c r="M11" s="70"/>
      <c r="N11" s="70"/>
      <c r="O11" s="70"/>
      <c r="P11" s="70"/>
      <c r="Q11" s="70"/>
      <c r="R11" s="70"/>
      <c r="S11" s="70"/>
      <c r="T11" s="70"/>
      <c r="U11" s="70"/>
      <c r="V11" s="70"/>
      <c r="W11" s="70"/>
      <c r="X11" s="70"/>
      <c r="Y11" s="280">
        <f t="shared" si="2"/>
        <v>0</v>
      </c>
      <c r="Z11" s="71"/>
      <c r="AA11" s="71"/>
      <c r="AB11" s="71"/>
      <c r="AC11" s="71"/>
      <c r="AD11" s="71"/>
      <c r="AE11" s="72"/>
      <c r="AF11" s="72"/>
      <c r="AG11" s="72"/>
      <c r="AH11" s="72"/>
      <c r="AI11" s="72"/>
      <c r="AJ11" s="72"/>
      <c r="AK11" s="72"/>
      <c r="AL11" s="304"/>
    </row>
    <row r="12" spans="1:40" ht="28" customHeight="1" x14ac:dyDescent="0.4">
      <c r="A12" s="143" t="e">
        <f>'Funded Program Budget'!#REF!</f>
        <v>#REF!</v>
      </c>
      <c r="B12" s="139"/>
      <c r="C12" s="139"/>
      <c r="D12" s="74"/>
      <c r="E12" s="74"/>
      <c r="F12" s="75"/>
      <c r="G12" s="76"/>
      <c r="H12" s="77"/>
      <c r="I12" s="75"/>
      <c r="J12" s="75"/>
      <c r="K12" s="74"/>
      <c r="L12" s="74"/>
      <c r="M12" s="74"/>
      <c r="N12" s="74"/>
      <c r="O12" s="74"/>
      <c r="P12" s="74"/>
      <c r="Q12" s="74"/>
      <c r="R12" s="74"/>
      <c r="S12" s="74"/>
      <c r="T12" s="74"/>
      <c r="U12" s="74"/>
      <c r="V12" s="74"/>
      <c r="W12" s="74"/>
      <c r="X12" s="74"/>
      <c r="Y12" s="78"/>
      <c r="Z12" s="75"/>
      <c r="AA12" s="75"/>
      <c r="AB12" s="75"/>
      <c r="AC12" s="75"/>
      <c r="AD12" s="75"/>
      <c r="AE12" s="75"/>
      <c r="AF12" s="75"/>
      <c r="AG12" s="75"/>
      <c r="AH12" s="75"/>
      <c r="AI12" s="75"/>
      <c r="AJ12" s="75"/>
      <c r="AK12" s="75"/>
      <c r="AL12" s="305"/>
    </row>
    <row r="13" spans="1:40" ht="28" customHeight="1" x14ac:dyDescent="0.35">
      <c r="A13" s="144" t="e">
        <f>'Funded Program Budget'!#REF!</f>
        <v>#REF!</v>
      </c>
      <c r="B13" s="134"/>
      <c r="C13" s="134" t="e">
        <f>'Funded Program Budget'!#REF!</f>
        <v>#REF!</v>
      </c>
      <c r="D13" s="119" t="e">
        <f>'Funded Program Budget'!#REF!</f>
        <v>#REF!</v>
      </c>
      <c r="E13" s="118"/>
      <c r="F13" s="119" t="e">
        <f t="shared" si="0"/>
        <v>#REF!</v>
      </c>
      <c r="G13" s="185">
        <f t="shared" si="1"/>
        <v>0</v>
      </c>
      <c r="H13" s="73"/>
      <c r="I13" s="69">
        <f t="shared" si="3"/>
        <v>0</v>
      </c>
      <c r="J13" s="275" t="e">
        <f t="shared" ref="J13:J19" si="4">ROUND($C13*$I13*$B$127,0)</f>
        <v>#REF!</v>
      </c>
      <c r="K13" s="272"/>
      <c r="L13" s="70"/>
      <c r="M13" s="70"/>
      <c r="N13" s="70"/>
      <c r="O13" s="70"/>
      <c r="P13" s="70"/>
      <c r="Q13" s="70"/>
      <c r="R13" s="70"/>
      <c r="S13" s="70"/>
      <c r="T13" s="70"/>
      <c r="U13" s="70"/>
      <c r="V13" s="70"/>
      <c r="W13" s="70"/>
      <c r="X13" s="70"/>
      <c r="Y13" s="280">
        <f t="shared" si="2"/>
        <v>0</v>
      </c>
      <c r="Z13" s="71"/>
      <c r="AA13" s="71"/>
      <c r="AB13" s="71"/>
      <c r="AC13" s="71"/>
      <c r="AD13" s="71"/>
      <c r="AE13" s="72"/>
      <c r="AF13" s="72"/>
      <c r="AG13" s="72"/>
      <c r="AH13" s="72"/>
      <c r="AI13" s="72"/>
      <c r="AJ13" s="72"/>
      <c r="AK13" s="72"/>
      <c r="AL13" s="304"/>
    </row>
    <row r="14" spans="1:40" ht="28" customHeight="1" x14ac:dyDescent="0.35">
      <c r="A14" s="144" t="e">
        <f>'Funded Program Budget'!#REF!</f>
        <v>#REF!</v>
      </c>
      <c r="B14" s="134"/>
      <c r="C14" s="134" t="e">
        <f>'Funded Program Budget'!#REF!</f>
        <v>#REF!</v>
      </c>
      <c r="D14" s="119" t="e">
        <f>'Funded Program Budget'!#REF!</f>
        <v>#REF!</v>
      </c>
      <c r="E14" s="118"/>
      <c r="F14" s="119" t="e">
        <f t="shared" si="0"/>
        <v>#REF!</v>
      </c>
      <c r="G14" s="186">
        <f t="shared" si="1"/>
        <v>0</v>
      </c>
      <c r="H14" s="73"/>
      <c r="I14" s="69">
        <f t="shared" si="3"/>
        <v>0</v>
      </c>
      <c r="J14" s="275" t="e">
        <f t="shared" si="4"/>
        <v>#REF!</v>
      </c>
      <c r="K14" s="272"/>
      <c r="L14" s="70"/>
      <c r="M14" s="70"/>
      <c r="N14" s="70"/>
      <c r="O14" s="70"/>
      <c r="P14" s="70"/>
      <c r="Q14" s="70"/>
      <c r="R14" s="70"/>
      <c r="S14" s="79"/>
      <c r="T14" s="70"/>
      <c r="U14" s="70"/>
      <c r="V14" s="70"/>
      <c r="W14" s="70"/>
      <c r="X14" s="70"/>
      <c r="Y14" s="280">
        <f t="shared" si="2"/>
        <v>0</v>
      </c>
      <c r="Z14" s="71"/>
      <c r="AA14" s="71"/>
      <c r="AB14" s="71"/>
      <c r="AC14" s="71"/>
      <c r="AD14" s="71"/>
      <c r="AE14" s="72"/>
      <c r="AF14" s="72"/>
      <c r="AG14" s="72"/>
      <c r="AH14" s="72"/>
      <c r="AI14" s="72"/>
      <c r="AJ14" s="72"/>
      <c r="AK14" s="72"/>
      <c r="AL14" s="304"/>
    </row>
    <row r="15" spans="1:40" ht="28" customHeight="1" x14ac:dyDescent="0.35">
      <c r="A15" s="144" t="e">
        <f>'Funded Program Budget'!#REF!</f>
        <v>#REF!</v>
      </c>
      <c r="B15" s="134"/>
      <c r="C15" s="134" t="e">
        <f>'Funded Program Budget'!#REF!</f>
        <v>#REF!</v>
      </c>
      <c r="D15" s="119" t="e">
        <f>'Funded Program Budget'!#REF!</f>
        <v>#REF!</v>
      </c>
      <c r="E15" s="120"/>
      <c r="F15" s="119" t="e">
        <f t="shared" si="0"/>
        <v>#REF!</v>
      </c>
      <c r="G15" s="186">
        <f t="shared" si="1"/>
        <v>0</v>
      </c>
      <c r="H15" s="80"/>
      <c r="I15" s="69">
        <f t="shared" si="3"/>
        <v>0</v>
      </c>
      <c r="J15" s="275" t="e">
        <f t="shared" si="4"/>
        <v>#REF!</v>
      </c>
      <c r="K15" s="273"/>
      <c r="L15" s="81"/>
      <c r="M15" s="82"/>
      <c r="N15" s="81"/>
      <c r="O15" s="81"/>
      <c r="P15" s="81"/>
      <c r="Q15" s="81"/>
      <c r="R15" s="81"/>
      <c r="S15" s="83"/>
      <c r="T15" s="81"/>
      <c r="U15" s="81"/>
      <c r="V15" s="84"/>
      <c r="W15" s="81"/>
      <c r="X15" s="81"/>
      <c r="Y15" s="280">
        <f t="shared" si="2"/>
        <v>0</v>
      </c>
      <c r="Z15" s="85"/>
      <c r="AA15" s="85"/>
      <c r="AB15" s="85"/>
      <c r="AC15" s="85"/>
      <c r="AD15" s="85"/>
      <c r="AE15" s="84"/>
      <c r="AF15" s="84"/>
      <c r="AG15" s="84"/>
      <c r="AH15" s="84"/>
      <c r="AI15" s="84"/>
      <c r="AJ15" s="84"/>
      <c r="AK15" s="84"/>
      <c r="AL15" s="84"/>
    </row>
    <row r="16" spans="1:40" ht="28" customHeight="1" x14ac:dyDescent="0.35">
      <c r="A16" s="144" t="e">
        <f>'Funded Program Budget'!#REF!</f>
        <v>#REF!</v>
      </c>
      <c r="B16" s="134"/>
      <c r="C16" s="134" t="e">
        <f>'Funded Program Budget'!#REF!</f>
        <v>#REF!</v>
      </c>
      <c r="D16" s="119" t="e">
        <f>'Funded Program Budget'!#REF!</f>
        <v>#REF!</v>
      </c>
      <c r="E16" s="120"/>
      <c r="F16" s="119" t="e">
        <f t="shared" si="0"/>
        <v>#REF!</v>
      </c>
      <c r="G16" s="186">
        <f t="shared" si="1"/>
        <v>0</v>
      </c>
      <c r="H16" s="80"/>
      <c r="I16" s="69">
        <f t="shared" si="3"/>
        <v>0</v>
      </c>
      <c r="J16" s="275" t="e">
        <f t="shared" si="4"/>
        <v>#REF!</v>
      </c>
      <c r="K16" s="273"/>
      <c r="L16" s="81"/>
      <c r="M16" s="82"/>
      <c r="N16" s="81"/>
      <c r="O16" s="81"/>
      <c r="P16" s="81"/>
      <c r="Q16" s="81"/>
      <c r="R16" s="81"/>
      <c r="S16" s="83"/>
      <c r="T16" s="81"/>
      <c r="U16" s="81"/>
      <c r="V16" s="84"/>
      <c r="W16" s="81"/>
      <c r="X16" s="81"/>
      <c r="Y16" s="280">
        <f t="shared" si="2"/>
        <v>0</v>
      </c>
      <c r="Z16" s="135"/>
      <c r="AA16" s="135"/>
      <c r="AB16" s="135"/>
      <c r="AC16" s="135"/>
      <c r="AD16" s="135"/>
      <c r="AE16" s="136"/>
      <c r="AF16" s="136"/>
      <c r="AG16" s="136"/>
      <c r="AH16" s="136"/>
      <c r="AI16" s="136"/>
      <c r="AJ16" s="136"/>
      <c r="AK16" s="136"/>
      <c r="AL16" s="84"/>
    </row>
    <row r="17" spans="1:38" ht="28" customHeight="1" x14ac:dyDescent="0.35">
      <c r="A17" s="144" t="e">
        <f>'Funded Program Budget'!#REF!</f>
        <v>#REF!</v>
      </c>
      <c r="B17" s="134"/>
      <c r="C17" s="134" t="e">
        <f>'Funded Program Budget'!#REF!</f>
        <v>#REF!</v>
      </c>
      <c r="D17" s="119" t="e">
        <f>'Funded Program Budget'!#REF!</f>
        <v>#REF!</v>
      </c>
      <c r="E17" s="120"/>
      <c r="F17" s="119" t="e">
        <f t="shared" si="0"/>
        <v>#REF!</v>
      </c>
      <c r="G17" s="186">
        <f t="shared" si="1"/>
        <v>0</v>
      </c>
      <c r="H17" s="86"/>
      <c r="I17" s="69">
        <f t="shared" si="3"/>
        <v>0</v>
      </c>
      <c r="J17" s="275" t="e">
        <f t="shared" si="4"/>
        <v>#REF!</v>
      </c>
      <c r="K17" s="274"/>
      <c r="L17" s="88"/>
      <c r="M17" s="88"/>
      <c r="N17" s="88"/>
      <c r="O17" s="88"/>
      <c r="P17" s="88"/>
      <c r="Q17" s="88"/>
      <c r="R17" s="88"/>
      <c r="S17" s="83"/>
      <c r="T17" s="83"/>
      <c r="U17" s="83"/>
      <c r="V17" s="83"/>
      <c r="W17" s="83"/>
      <c r="X17" s="88"/>
      <c r="Y17" s="280">
        <f t="shared" si="2"/>
        <v>0</v>
      </c>
      <c r="Z17" s="89"/>
      <c r="AA17" s="89"/>
      <c r="AB17" s="89"/>
      <c r="AC17" s="89"/>
      <c r="AD17" s="89"/>
      <c r="AE17" s="90"/>
      <c r="AF17" s="90"/>
      <c r="AG17" s="90"/>
      <c r="AH17" s="90"/>
      <c r="AI17" s="90"/>
      <c r="AJ17" s="90"/>
      <c r="AK17" s="90"/>
      <c r="AL17" s="306"/>
    </row>
    <row r="18" spans="1:38" ht="28" customHeight="1" x14ac:dyDescent="0.35">
      <c r="A18" s="144" t="e">
        <f>'Funded Program Budget'!#REF!</f>
        <v>#REF!</v>
      </c>
      <c r="B18" s="134"/>
      <c r="C18" s="134" t="e">
        <f>'Funded Program Budget'!#REF!</f>
        <v>#REF!</v>
      </c>
      <c r="D18" s="119" t="e">
        <f>'Funded Program Budget'!#REF!</f>
        <v>#REF!</v>
      </c>
      <c r="E18" s="120"/>
      <c r="F18" s="119" t="e">
        <f t="shared" si="0"/>
        <v>#REF!</v>
      </c>
      <c r="G18" s="186">
        <f t="shared" si="1"/>
        <v>0</v>
      </c>
      <c r="H18" s="86"/>
      <c r="I18" s="69">
        <f t="shared" si="3"/>
        <v>0</v>
      </c>
      <c r="J18" s="275" t="e">
        <f t="shared" si="4"/>
        <v>#REF!</v>
      </c>
      <c r="K18" s="274"/>
      <c r="L18" s="88"/>
      <c r="M18" s="91"/>
      <c r="N18" s="88"/>
      <c r="O18" s="88"/>
      <c r="P18" s="88"/>
      <c r="Q18" s="88"/>
      <c r="R18" s="88"/>
      <c r="S18" s="83"/>
      <c r="T18" s="88"/>
      <c r="U18" s="88"/>
      <c r="V18" s="88"/>
      <c r="W18" s="88"/>
      <c r="X18" s="88"/>
      <c r="Y18" s="280">
        <f t="shared" si="2"/>
        <v>0</v>
      </c>
      <c r="Z18" s="89"/>
      <c r="AA18" s="89"/>
      <c r="AB18" s="89"/>
      <c r="AC18" s="89"/>
      <c r="AD18" s="89"/>
      <c r="AE18" s="90"/>
      <c r="AF18" s="90"/>
      <c r="AG18" s="90"/>
      <c r="AH18" s="90"/>
      <c r="AI18" s="90"/>
      <c r="AJ18" s="90"/>
      <c r="AK18" s="90"/>
      <c r="AL18" s="307"/>
    </row>
    <row r="19" spans="1:38" ht="28" customHeight="1" x14ac:dyDescent="0.35">
      <c r="A19" s="144" t="e">
        <f>'Funded Program Budget'!#REF!</f>
        <v>#REF!</v>
      </c>
      <c r="B19" s="134"/>
      <c r="C19" s="134" t="e">
        <f>'Funded Program Budget'!#REF!</f>
        <v>#REF!</v>
      </c>
      <c r="D19" s="119" t="e">
        <f>'Funded Program Budget'!#REF!</f>
        <v>#REF!</v>
      </c>
      <c r="E19" s="120"/>
      <c r="F19" s="119" t="e">
        <f t="shared" si="0"/>
        <v>#REF!</v>
      </c>
      <c r="G19" s="186">
        <f t="shared" si="1"/>
        <v>0</v>
      </c>
      <c r="H19" s="86"/>
      <c r="I19" s="87">
        <f>G19*H19</f>
        <v>0</v>
      </c>
      <c r="J19" s="275" t="e">
        <f t="shared" si="4"/>
        <v>#REF!</v>
      </c>
      <c r="K19" s="273"/>
      <c r="L19" s="91"/>
      <c r="M19" s="82"/>
      <c r="N19" s="88"/>
      <c r="O19" s="88"/>
      <c r="P19" s="88"/>
      <c r="Q19" s="88"/>
      <c r="R19" s="88"/>
      <c r="S19" s="83"/>
      <c r="T19" s="83"/>
      <c r="U19" s="83"/>
      <c r="V19" s="83"/>
      <c r="W19" s="83"/>
      <c r="X19" s="88"/>
      <c r="Y19" s="280">
        <f t="shared" si="2"/>
        <v>0</v>
      </c>
      <c r="Z19" s="89"/>
      <c r="AA19" s="89"/>
      <c r="AB19" s="89"/>
      <c r="AC19" s="89"/>
      <c r="AD19" s="89"/>
      <c r="AE19" s="90"/>
      <c r="AF19" s="90"/>
      <c r="AG19" s="90"/>
      <c r="AH19" s="90"/>
      <c r="AI19" s="90"/>
      <c r="AJ19" s="90"/>
      <c r="AK19" s="90"/>
      <c r="AL19" s="307"/>
    </row>
    <row r="20" spans="1:38" ht="28" customHeight="1" x14ac:dyDescent="0.4">
      <c r="A20" s="143" t="e">
        <f>'Funded Program Budget'!#REF!</f>
        <v>#REF!</v>
      </c>
      <c r="B20" s="139"/>
      <c r="C20" s="139"/>
      <c r="D20" s="74"/>
      <c r="E20" s="74"/>
      <c r="F20" s="75"/>
      <c r="G20" s="76"/>
      <c r="H20" s="77"/>
      <c r="I20" s="75"/>
      <c r="J20" s="75"/>
      <c r="K20" s="74"/>
      <c r="L20" s="74"/>
      <c r="M20" s="74"/>
      <c r="N20" s="74"/>
      <c r="O20" s="74"/>
      <c r="P20" s="74"/>
      <c r="Q20" s="74"/>
      <c r="R20" s="74"/>
      <c r="S20" s="74"/>
      <c r="T20" s="74"/>
      <c r="U20" s="74"/>
      <c r="V20" s="74"/>
      <c r="W20" s="74"/>
      <c r="X20" s="74"/>
      <c r="Y20" s="145"/>
      <c r="Z20" s="75"/>
      <c r="AA20" s="75"/>
      <c r="AB20" s="75"/>
      <c r="AC20" s="75"/>
      <c r="AD20" s="75"/>
      <c r="AE20" s="75"/>
      <c r="AF20" s="75"/>
      <c r="AG20" s="75"/>
      <c r="AH20" s="75"/>
      <c r="AI20" s="75"/>
      <c r="AJ20" s="75"/>
      <c r="AK20" s="75"/>
      <c r="AL20" s="305"/>
    </row>
    <row r="21" spans="1:38" ht="28" customHeight="1" x14ac:dyDescent="0.35">
      <c r="A21" s="141" t="e">
        <f>'Funded Program Budget'!#REF!</f>
        <v>#REF!</v>
      </c>
      <c r="B21" s="137"/>
      <c r="C21" s="137" t="e">
        <f>'Funded Program Budget'!#REF!</f>
        <v>#REF!</v>
      </c>
      <c r="D21" s="119" t="e">
        <f>'Funded Program Budget'!#REF!</f>
        <v>#REF!</v>
      </c>
      <c r="E21" s="120"/>
      <c r="F21" s="121" t="e">
        <f t="shared" ref="F21:F82" si="5">(E21+D21)*C21</f>
        <v>#REF!</v>
      </c>
      <c r="G21" s="185">
        <f t="shared" si="1"/>
        <v>0</v>
      </c>
      <c r="H21" s="86"/>
      <c r="I21" s="87">
        <f t="shared" ref="I21:I59" si="6">G21*H21</f>
        <v>0</v>
      </c>
      <c r="J21" s="275" t="e">
        <f t="shared" ref="J21:J26" si="7">ROUND($C21*$I21*$B$127,0)</f>
        <v>#REF!</v>
      </c>
      <c r="K21" s="274"/>
      <c r="L21" s="88"/>
      <c r="M21" s="88"/>
      <c r="N21" s="88"/>
      <c r="O21" s="88"/>
      <c r="P21" s="88"/>
      <c r="Q21" s="88"/>
      <c r="R21" s="88"/>
      <c r="S21" s="88"/>
      <c r="T21" s="88"/>
      <c r="U21" s="88"/>
      <c r="V21" s="88"/>
      <c r="W21" s="88"/>
      <c r="X21" s="88"/>
      <c r="Y21" s="280">
        <f t="shared" si="2"/>
        <v>0</v>
      </c>
      <c r="Z21" s="89"/>
      <c r="AA21" s="89"/>
      <c r="AB21" s="89"/>
      <c r="AC21" s="89"/>
      <c r="AD21" s="89"/>
      <c r="AE21" s="90"/>
      <c r="AF21" s="90"/>
      <c r="AG21" s="90"/>
      <c r="AH21" s="90"/>
      <c r="AI21" s="90"/>
      <c r="AJ21" s="90"/>
      <c r="AK21" s="90"/>
      <c r="AL21" s="307"/>
    </row>
    <row r="22" spans="1:38" ht="28" customHeight="1" x14ac:dyDescent="0.35">
      <c r="A22" s="141" t="e">
        <f>'Funded Program Budget'!#REF!</f>
        <v>#REF!</v>
      </c>
      <c r="B22" s="138"/>
      <c r="C22" s="138" t="e">
        <f>'Funded Program Budget'!#REF!</f>
        <v>#REF!</v>
      </c>
      <c r="D22" s="119" t="e">
        <f>'Funded Program Budget'!#REF!</f>
        <v>#REF!</v>
      </c>
      <c r="E22" s="120"/>
      <c r="F22" s="121" t="e">
        <f t="shared" si="5"/>
        <v>#REF!</v>
      </c>
      <c r="G22" s="186">
        <f t="shared" si="1"/>
        <v>0</v>
      </c>
      <c r="H22" s="86"/>
      <c r="I22" s="87">
        <f t="shared" si="6"/>
        <v>0</v>
      </c>
      <c r="J22" s="275" t="e">
        <f t="shared" si="7"/>
        <v>#REF!</v>
      </c>
      <c r="K22" s="274"/>
      <c r="L22" s="88"/>
      <c r="M22" s="88"/>
      <c r="N22" s="88"/>
      <c r="O22" s="88"/>
      <c r="P22" s="88"/>
      <c r="Q22" s="88"/>
      <c r="R22" s="88"/>
      <c r="S22" s="88"/>
      <c r="T22" s="88"/>
      <c r="U22" s="88"/>
      <c r="V22" s="88"/>
      <c r="W22" s="88"/>
      <c r="X22" s="88"/>
      <c r="Y22" s="280">
        <f t="shared" si="2"/>
        <v>0</v>
      </c>
      <c r="Z22" s="89"/>
      <c r="AA22" s="89"/>
      <c r="AB22" s="89"/>
      <c r="AC22" s="89"/>
      <c r="AD22" s="89"/>
      <c r="AE22" s="90"/>
      <c r="AF22" s="90"/>
      <c r="AG22" s="90"/>
      <c r="AH22" s="90"/>
      <c r="AI22" s="90"/>
      <c r="AJ22" s="90"/>
      <c r="AK22" s="90"/>
      <c r="AL22" s="307"/>
    </row>
    <row r="23" spans="1:38" ht="28" customHeight="1" x14ac:dyDescent="0.35">
      <c r="A23" s="141" t="e">
        <f>'Funded Program Budget'!#REF!</f>
        <v>#REF!</v>
      </c>
      <c r="B23" s="138"/>
      <c r="C23" s="138" t="e">
        <f>'Funded Program Budget'!#REF!</f>
        <v>#REF!</v>
      </c>
      <c r="D23" s="119" t="e">
        <f>'Funded Program Budget'!#REF!</f>
        <v>#REF!</v>
      </c>
      <c r="E23" s="120"/>
      <c r="F23" s="121" t="e">
        <f t="shared" si="5"/>
        <v>#REF!</v>
      </c>
      <c r="G23" s="186">
        <f t="shared" si="1"/>
        <v>0</v>
      </c>
      <c r="H23" s="86"/>
      <c r="I23" s="87">
        <f t="shared" si="6"/>
        <v>0</v>
      </c>
      <c r="J23" s="275" t="e">
        <f t="shared" si="7"/>
        <v>#REF!</v>
      </c>
      <c r="K23" s="274"/>
      <c r="L23" s="88"/>
      <c r="M23" s="88"/>
      <c r="N23" s="88"/>
      <c r="O23" s="88"/>
      <c r="P23" s="88"/>
      <c r="Q23" s="88"/>
      <c r="R23" s="88"/>
      <c r="S23" s="88"/>
      <c r="T23" s="88"/>
      <c r="U23" s="88"/>
      <c r="V23" s="88"/>
      <c r="W23" s="88"/>
      <c r="X23" s="88"/>
      <c r="Y23" s="280">
        <f t="shared" si="2"/>
        <v>0</v>
      </c>
      <c r="Z23" s="89"/>
      <c r="AA23" s="89"/>
      <c r="AB23" s="89"/>
      <c r="AC23" s="89"/>
      <c r="AD23" s="89"/>
      <c r="AE23" s="90"/>
      <c r="AF23" s="90"/>
      <c r="AG23" s="90"/>
      <c r="AH23" s="90"/>
      <c r="AI23" s="90"/>
      <c r="AJ23" s="90"/>
      <c r="AK23" s="90"/>
      <c r="AL23" s="307"/>
    </row>
    <row r="24" spans="1:38" ht="28" customHeight="1" x14ac:dyDescent="0.35">
      <c r="A24" s="142" t="e">
        <f>'Funded Program Budget'!#REF!</f>
        <v>#REF!</v>
      </c>
      <c r="B24" s="138"/>
      <c r="C24" s="138" t="e">
        <f>'Funded Program Budget'!#REF!</f>
        <v>#REF!</v>
      </c>
      <c r="D24" s="119" t="e">
        <f>'Funded Program Budget'!#REF!</f>
        <v>#REF!</v>
      </c>
      <c r="E24" s="120"/>
      <c r="F24" s="121" t="e">
        <f t="shared" si="5"/>
        <v>#REF!</v>
      </c>
      <c r="G24" s="186">
        <f t="shared" si="1"/>
        <v>0</v>
      </c>
      <c r="H24" s="86"/>
      <c r="I24" s="87">
        <f t="shared" si="6"/>
        <v>0</v>
      </c>
      <c r="J24" s="275" t="e">
        <f t="shared" si="7"/>
        <v>#REF!</v>
      </c>
      <c r="K24" s="276"/>
      <c r="L24" s="91"/>
      <c r="M24" s="91"/>
      <c r="N24" s="91"/>
      <c r="O24" s="88"/>
      <c r="P24" s="88"/>
      <c r="Q24" s="88"/>
      <c r="R24" s="88"/>
      <c r="S24" s="83"/>
      <c r="T24" s="83"/>
      <c r="U24" s="83"/>
      <c r="V24" s="83"/>
      <c r="W24" s="83"/>
      <c r="X24" s="88"/>
      <c r="Y24" s="280">
        <f t="shared" si="2"/>
        <v>0</v>
      </c>
      <c r="Z24" s="89"/>
      <c r="AA24" s="89"/>
      <c r="AB24" s="89"/>
      <c r="AC24" s="89"/>
      <c r="AD24" s="89"/>
      <c r="AE24" s="90"/>
      <c r="AF24" s="90"/>
      <c r="AG24" s="90"/>
      <c r="AH24" s="90"/>
      <c r="AI24" s="90"/>
      <c r="AJ24" s="90"/>
      <c r="AK24" s="90"/>
      <c r="AL24" s="307"/>
    </row>
    <row r="25" spans="1:38" ht="28" customHeight="1" x14ac:dyDescent="0.35">
      <c r="A25" s="142" t="e">
        <f>'Funded Program Budget'!#REF!</f>
        <v>#REF!</v>
      </c>
      <c r="B25" s="138"/>
      <c r="C25" s="138" t="e">
        <f>'Funded Program Budget'!#REF!</f>
        <v>#REF!</v>
      </c>
      <c r="D25" s="119" t="e">
        <f>'Funded Program Budget'!#REF!</f>
        <v>#REF!</v>
      </c>
      <c r="E25" s="120"/>
      <c r="F25" s="121" t="e">
        <f t="shared" si="5"/>
        <v>#REF!</v>
      </c>
      <c r="G25" s="186">
        <f t="shared" si="1"/>
        <v>0</v>
      </c>
      <c r="H25" s="86"/>
      <c r="I25" s="87">
        <f t="shared" si="6"/>
        <v>0</v>
      </c>
      <c r="J25" s="275" t="e">
        <f t="shared" si="7"/>
        <v>#REF!</v>
      </c>
      <c r="K25" s="274"/>
      <c r="L25" s="88"/>
      <c r="M25" s="88"/>
      <c r="N25" s="88"/>
      <c r="O25" s="88"/>
      <c r="P25" s="88"/>
      <c r="Q25" s="88"/>
      <c r="R25" s="88"/>
      <c r="S25" s="88"/>
      <c r="T25" s="88"/>
      <c r="U25" s="88"/>
      <c r="V25" s="88"/>
      <c r="W25" s="88"/>
      <c r="X25" s="88"/>
      <c r="Y25" s="280">
        <f t="shared" si="2"/>
        <v>0</v>
      </c>
      <c r="Z25" s="89"/>
      <c r="AA25" s="89"/>
      <c r="AB25" s="89"/>
      <c r="AC25" s="89"/>
      <c r="AD25" s="89"/>
      <c r="AE25" s="90"/>
      <c r="AF25" s="90"/>
      <c r="AG25" s="90"/>
      <c r="AH25" s="90"/>
      <c r="AI25" s="90"/>
      <c r="AJ25" s="90"/>
      <c r="AK25" s="90"/>
      <c r="AL25" s="307"/>
    </row>
    <row r="26" spans="1:38" ht="28" customHeight="1" x14ac:dyDescent="0.35">
      <c r="A26" s="142" t="e">
        <f>'Funded Program Budget'!#REF!</f>
        <v>#REF!</v>
      </c>
      <c r="B26" s="138"/>
      <c r="C26" s="138" t="e">
        <f>'Funded Program Budget'!#REF!</f>
        <v>#REF!</v>
      </c>
      <c r="D26" s="119" t="e">
        <f>'Funded Program Budget'!#REF!</f>
        <v>#REF!</v>
      </c>
      <c r="E26" s="120"/>
      <c r="F26" s="121" t="e">
        <f t="shared" si="5"/>
        <v>#REF!</v>
      </c>
      <c r="G26" s="186">
        <f t="shared" si="1"/>
        <v>0</v>
      </c>
      <c r="H26" s="86"/>
      <c r="I26" s="87">
        <f t="shared" si="6"/>
        <v>0</v>
      </c>
      <c r="J26" s="275" t="e">
        <f t="shared" si="7"/>
        <v>#REF!</v>
      </c>
      <c r="K26" s="274"/>
      <c r="L26" s="88"/>
      <c r="M26" s="88"/>
      <c r="N26" s="88"/>
      <c r="O26" s="88"/>
      <c r="P26" s="88"/>
      <c r="Q26" s="88"/>
      <c r="R26" s="88"/>
      <c r="S26" s="88"/>
      <c r="T26" s="88"/>
      <c r="U26" s="88"/>
      <c r="V26" s="88"/>
      <c r="W26" s="88"/>
      <c r="X26" s="88"/>
      <c r="Y26" s="280">
        <f t="shared" si="2"/>
        <v>0</v>
      </c>
      <c r="Z26" s="89"/>
      <c r="AA26" s="89"/>
      <c r="AB26" s="89"/>
      <c r="AC26" s="89"/>
      <c r="AD26" s="89"/>
      <c r="AE26" s="90"/>
      <c r="AF26" s="90"/>
      <c r="AG26" s="90"/>
      <c r="AH26" s="90"/>
      <c r="AI26" s="90"/>
      <c r="AJ26" s="90"/>
      <c r="AK26" s="90"/>
      <c r="AL26" s="307"/>
    </row>
    <row r="27" spans="1:38" ht="28" customHeight="1" x14ac:dyDescent="0.4">
      <c r="A27" s="143" t="e">
        <f>'Funded Program Budget'!#REF!</f>
        <v>#REF!</v>
      </c>
      <c r="B27" s="74"/>
      <c r="C27" s="74"/>
      <c r="D27" s="74"/>
      <c r="E27" s="74"/>
      <c r="F27" s="75"/>
      <c r="G27" s="76"/>
      <c r="H27" s="77"/>
      <c r="I27" s="75"/>
      <c r="J27" s="75"/>
      <c r="K27" s="74"/>
      <c r="L27" s="74"/>
      <c r="M27" s="74"/>
      <c r="N27" s="74"/>
      <c r="O27" s="74"/>
      <c r="P27" s="74"/>
      <c r="Q27" s="74"/>
      <c r="R27" s="74"/>
      <c r="S27" s="74"/>
      <c r="T27" s="74"/>
      <c r="U27" s="74"/>
      <c r="V27" s="74"/>
      <c r="W27" s="74"/>
      <c r="X27" s="74"/>
      <c r="Y27" s="145"/>
      <c r="Z27" s="75"/>
      <c r="AA27" s="75"/>
      <c r="AB27" s="75"/>
      <c r="AC27" s="75"/>
      <c r="AD27" s="75"/>
      <c r="AE27" s="75"/>
      <c r="AF27" s="75"/>
      <c r="AG27" s="75"/>
      <c r="AH27" s="75"/>
      <c r="AI27" s="75"/>
      <c r="AJ27" s="75"/>
      <c r="AK27" s="75"/>
      <c r="AL27" s="305"/>
    </row>
    <row r="28" spans="1:38" ht="28" customHeight="1" x14ac:dyDescent="0.35">
      <c r="A28" s="140" t="e">
        <f>'Funded Program Budget'!#REF!</f>
        <v>#REF!</v>
      </c>
      <c r="B28" s="137"/>
      <c r="C28" s="137" t="e">
        <f>'Funded Program Budget'!#REF!</f>
        <v>#REF!</v>
      </c>
      <c r="D28" s="119" t="e">
        <f>'Funded Program Budget'!#REF!</f>
        <v>#REF!</v>
      </c>
      <c r="E28" s="120"/>
      <c r="F28" s="121" t="e">
        <f t="shared" si="5"/>
        <v>#REF!</v>
      </c>
      <c r="G28" s="185">
        <f t="shared" si="1"/>
        <v>0</v>
      </c>
      <c r="H28" s="86"/>
      <c r="I28" s="87">
        <f t="shared" si="6"/>
        <v>0</v>
      </c>
      <c r="J28" s="275" t="e">
        <f t="shared" ref="J28:J38" si="8">ROUND($C28*$I28*$B$127,0)</f>
        <v>#REF!</v>
      </c>
      <c r="K28" s="277"/>
      <c r="L28" s="92"/>
      <c r="M28" s="92"/>
      <c r="N28" s="92"/>
      <c r="O28" s="92"/>
      <c r="P28" s="92"/>
      <c r="Q28" s="92"/>
      <c r="R28" s="92"/>
      <c r="S28" s="92"/>
      <c r="T28" s="92"/>
      <c r="U28" s="92"/>
      <c r="V28" s="92"/>
      <c r="W28" s="92"/>
      <c r="X28" s="92"/>
      <c r="Y28" s="280">
        <f t="shared" si="2"/>
        <v>0</v>
      </c>
      <c r="Z28" s="89"/>
      <c r="AA28" s="89"/>
      <c r="AB28" s="89"/>
      <c r="AC28" s="89"/>
      <c r="AD28" s="89"/>
      <c r="AE28" s="90"/>
      <c r="AF28" s="90"/>
      <c r="AG28" s="90"/>
      <c r="AH28" s="90"/>
      <c r="AI28" s="90"/>
      <c r="AJ28" s="90"/>
      <c r="AK28" s="90"/>
      <c r="AL28" s="307"/>
    </row>
    <row r="29" spans="1:38" ht="28" customHeight="1" x14ac:dyDescent="0.35">
      <c r="A29" s="140" t="e">
        <f>'Funded Program Budget'!#REF!</f>
        <v>#REF!</v>
      </c>
      <c r="B29" s="137"/>
      <c r="C29" s="137" t="e">
        <f>'Funded Program Budget'!#REF!</f>
        <v>#REF!</v>
      </c>
      <c r="D29" s="119" t="e">
        <f>'Funded Program Budget'!#REF!</f>
        <v>#REF!</v>
      </c>
      <c r="E29" s="120"/>
      <c r="F29" s="121" t="e">
        <f t="shared" si="5"/>
        <v>#REF!</v>
      </c>
      <c r="G29" s="186">
        <f t="shared" si="1"/>
        <v>0</v>
      </c>
      <c r="H29" s="86"/>
      <c r="I29" s="87">
        <f t="shared" si="6"/>
        <v>0</v>
      </c>
      <c r="J29" s="275" t="e">
        <f t="shared" si="8"/>
        <v>#REF!</v>
      </c>
      <c r="K29" s="277"/>
      <c r="L29" s="93"/>
      <c r="M29" s="93"/>
      <c r="N29" s="92"/>
      <c r="O29" s="92"/>
      <c r="P29" s="92"/>
      <c r="Q29" s="92"/>
      <c r="R29" s="92"/>
      <c r="S29" s="94"/>
      <c r="T29" s="94"/>
      <c r="U29" s="94"/>
      <c r="V29" s="94"/>
      <c r="W29" s="94"/>
      <c r="X29" s="92"/>
      <c r="Y29" s="280">
        <f t="shared" si="2"/>
        <v>0</v>
      </c>
      <c r="Z29" s="89"/>
      <c r="AA29" s="89"/>
      <c r="AB29" s="89"/>
      <c r="AC29" s="89"/>
      <c r="AD29" s="89"/>
      <c r="AE29" s="90"/>
      <c r="AF29" s="90"/>
      <c r="AG29" s="90"/>
      <c r="AH29" s="90"/>
      <c r="AI29" s="90"/>
      <c r="AJ29" s="90"/>
      <c r="AK29" s="90"/>
      <c r="AL29" s="307"/>
    </row>
    <row r="30" spans="1:38" ht="28" customHeight="1" x14ac:dyDescent="0.35">
      <c r="A30" s="140" t="e">
        <f>'Funded Program Budget'!#REF!</f>
        <v>#REF!</v>
      </c>
      <c r="B30" s="137"/>
      <c r="C30" s="137" t="e">
        <f>'Funded Program Budget'!#REF!</f>
        <v>#REF!</v>
      </c>
      <c r="D30" s="119" t="e">
        <f>'Funded Program Budget'!#REF!</f>
        <v>#REF!</v>
      </c>
      <c r="E30" s="120"/>
      <c r="F30" s="121" t="e">
        <f t="shared" si="5"/>
        <v>#REF!</v>
      </c>
      <c r="G30" s="186">
        <f t="shared" si="1"/>
        <v>0</v>
      </c>
      <c r="H30" s="86"/>
      <c r="I30" s="87">
        <f t="shared" si="6"/>
        <v>0</v>
      </c>
      <c r="J30" s="275" t="e">
        <f t="shared" si="8"/>
        <v>#REF!</v>
      </c>
      <c r="K30" s="277"/>
      <c r="L30" s="92"/>
      <c r="M30" s="92"/>
      <c r="N30" s="92"/>
      <c r="O30" s="92"/>
      <c r="P30" s="92"/>
      <c r="Q30" s="92"/>
      <c r="R30" s="92"/>
      <c r="S30" s="92"/>
      <c r="T30" s="92"/>
      <c r="U30" s="92"/>
      <c r="V30" s="92"/>
      <c r="W30" s="92"/>
      <c r="X30" s="92"/>
      <c r="Y30" s="280">
        <f t="shared" si="2"/>
        <v>0</v>
      </c>
      <c r="Z30" s="89"/>
      <c r="AA30" s="89"/>
      <c r="AB30" s="89"/>
      <c r="AC30" s="89"/>
      <c r="AD30" s="89"/>
      <c r="AE30" s="90"/>
      <c r="AF30" s="90"/>
      <c r="AG30" s="90"/>
      <c r="AH30" s="90"/>
      <c r="AI30" s="90"/>
      <c r="AJ30" s="90"/>
      <c r="AK30" s="90"/>
      <c r="AL30" s="307"/>
    </row>
    <row r="31" spans="1:38" ht="28" customHeight="1" x14ac:dyDescent="0.35">
      <c r="A31" s="140" t="e">
        <f>'Funded Program Budget'!#REF!</f>
        <v>#REF!</v>
      </c>
      <c r="B31" s="137"/>
      <c r="C31" s="137" t="e">
        <f>'Funded Program Budget'!#REF!</f>
        <v>#REF!</v>
      </c>
      <c r="D31" s="119" t="e">
        <f>'Funded Program Budget'!#REF!</f>
        <v>#REF!</v>
      </c>
      <c r="E31" s="120"/>
      <c r="F31" s="121" t="e">
        <f t="shared" si="5"/>
        <v>#REF!</v>
      </c>
      <c r="G31" s="186">
        <f t="shared" si="1"/>
        <v>0</v>
      </c>
      <c r="H31" s="86"/>
      <c r="I31" s="87">
        <f t="shared" si="6"/>
        <v>0</v>
      </c>
      <c r="J31" s="275" t="e">
        <f t="shared" si="8"/>
        <v>#REF!</v>
      </c>
      <c r="K31" s="277"/>
      <c r="L31" s="92"/>
      <c r="M31" s="92"/>
      <c r="N31" s="92"/>
      <c r="O31" s="92"/>
      <c r="P31" s="92"/>
      <c r="Q31" s="92"/>
      <c r="R31" s="92"/>
      <c r="S31" s="92"/>
      <c r="T31" s="92"/>
      <c r="U31" s="92"/>
      <c r="V31" s="92"/>
      <c r="W31" s="92"/>
      <c r="X31" s="92"/>
      <c r="Y31" s="280">
        <f t="shared" si="2"/>
        <v>0</v>
      </c>
      <c r="Z31" s="89"/>
      <c r="AA31" s="89"/>
      <c r="AB31" s="89"/>
      <c r="AC31" s="89"/>
      <c r="AD31" s="89"/>
      <c r="AE31" s="90"/>
      <c r="AF31" s="90"/>
      <c r="AG31" s="90"/>
      <c r="AH31" s="90"/>
      <c r="AI31" s="90"/>
      <c r="AJ31" s="90"/>
      <c r="AK31" s="90"/>
      <c r="AL31" s="307"/>
    </row>
    <row r="32" spans="1:38" ht="28" customHeight="1" x14ac:dyDescent="0.35">
      <c r="A32" s="140" t="e">
        <f>'Funded Program Budget'!#REF!</f>
        <v>#REF!</v>
      </c>
      <c r="B32" s="137"/>
      <c r="C32" s="137" t="e">
        <f>'Funded Program Budget'!#REF!</f>
        <v>#REF!</v>
      </c>
      <c r="D32" s="119" t="e">
        <f>'Funded Program Budget'!#REF!</f>
        <v>#REF!</v>
      </c>
      <c r="E32" s="120"/>
      <c r="F32" s="121" t="e">
        <f t="shared" si="5"/>
        <v>#REF!</v>
      </c>
      <c r="G32" s="186">
        <f t="shared" si="1"/>
        <v>0</v>
      </c>
      <c r="H32" s="86"/>
      <c r="I32" s="87">
        <f t="shared" si="6"/>
        <v>0</v>
      </c>
      <c r="J32" s="275" t="e">
        <f t="shared" si="8"/>
        <v>#REF!</v>
      </c>
      <c r="K32" s="277"/>
      <c r="L32" s="92"/>
      <c r="M32" s="92"/>
      <c r="N32" s="92"/>
      <c r="O32" s="92"/>
      <c r="P32" s="92"/>
      <c r="Q32" s="92"/>
      <c r="R32" s="92"/>
      <c r="S32" s="92"/>
      <c r="T32" s="92"/>
      <c r="U32" s="92"/>
      <c r="V32" s="92"/>
      <c r="W32" s="92"/>
      <c r="X32" s="92"/>
      <c r="Y32" s="280">
        <f t="shared" si="2"/>
        <v>0</v>
      </c>
      <c r="Z32" s="89"/>
      <c r="AA32" s="89"/>
      <c r="AB32" s="89"/>
      <c r="AC32" s="89"/>
      <c r="AD32" s="89"/>
      <c r="AE32" s="90"/>
      <c r="AF32" s="90"/>
      <c r="AG32" s="90"/>
      <c r="AH32" s="90"/>
      <c r="AI32" s="90"/>
      <c r="AJ32" s="90"/>
      <c r="AK32" s="90"/>
      <c r="AL32" s="307"/>
    </row>
    <row r="33" spans="1:38" ht="28" customHeight="1" x14ac:dyDescent="0.35">
      <c r="A33" s="140" t="e">
        <f>'Funded Program Budget'!#REF!</f>
        <v>#REF!</v>
      </c>
      <c r="B33" s="137"/>
      <c r="C33" s="137" t="e">
        <f>'Funded Program Budget'!#REF!</f>
        <v>#REF!</v>
      </c>
      <c r="D33" s="119" t="e">
        <f>'Funded Program Budget'!#REF!</f>
        <v>#REF!</v>
      </c>
      <c r="E33" s="120"/>
      <c r="F33" s="121" t="e">
        <f t="shared" si="5"/>
        <v>#REF!</v>
      </c>
      <c r="G33" s="186">
        <f t="shared" si="1"/>
        <v>0</v>
      </c>
      <c r="H33" s="86"/>
      <c r="I33" s="87">
        <f t="shared" si="6"/>
        <v>0</v>
      </c>
      <c r="J33" s="275" t="e">
        <f t="shared" si="8"/>
        <v>#REF!</v>
      </c>
      <c r="K33" s="277"/>
      <c r="L33" s="92"/>
      <c r="M33" s="92"/>
      <c r="N33" s="92"/>
      <c r="O33" s="92"/>
      <c r="P33" s="92"/>
      <c r="Q33" s="92"/>
      <c r="R33" s="92"/>
      <c r="S33" s="92"/>
      <c r="T33" s="92"/>
      <c r="U33" s="92"/>
      <c r="V33" s="92"/>
      <c r="W33" s="92"/>
      <c r="X33" s="92"/>
      <c r="Y33" s="280">
        <f t="shared" si="2"/>
        <v>0</v>
      </c>
      <c r="Z33" s="89"/>
      <c r="AA33" s="89"/>
      <c r="AB33" s="89"/>
      <c r="AC33" s="89"/>
      <c r="AD33" s="89"/>
      <c r="AE33" s="90"/>
      <c r="AF33" s="90"/>
      <c r="AG33" s="90"/>
      <c r="AH33" s="90"/>
      <c r="AI33" s="90"/>
      <c r="AJ33" s="90"/>
      <c r="AK33" s="90"/>
      <c r="AL33" s="307"/>
    </row>
    <row r="34" spans="1:38" ht="28" customHeight="1" x14ac:dyDescent="0.35">
      <c r="A34" s="140" t="e">
        <f>'Funded Program Budget'!#REF!</f>
        <v>#REF!</v>
      </c>
      <c r="B34" s="137"/>
      <c r="C34" s="137" t="e">
        <f>'Funded Program Budget'!#REF!</f>
        <v>#REF!</v>
      </c>
      <c r="D34" s="119" t="e">
        <f>'Funded Program Budget'!#REF!</f>
        <v>#REF!</v>
      </c>
      <c r="E34" s="118"/>
      <c r="F34" s="119" t="e">
        <f t="shared" si="5"/>
        <v>#REF!</v>
      </c>
      <c r="G34" s="186">
        <f t="shared" si="1"/>
        <v>0</v>
      </c>
      <c r="H34" s="86"/>
      <c r="I34" s="87">
        <f t="shared" si="6"/>
        <v>0</v>
      </c>
      <c r="J34" s="275" t="e">
        <f t="shared" si="8"/>
        <v>#REF!</v>
      </c>
      <c r="K34" s="277"/>
      <c r="L34" s="92"/>
      <c r="M34" s="92"/>
      <c r="N34" s="92"/>
      <c r="O34" s="92"/>
      <c r="P34" s="92"/>
      <c r="Q34" s="92"/>
      <c r="R34" s="92"/>
      <c r="S34" s="92"/>
      <c r="T34" s="92"/>
      <c r="U34" s="92"/>
      <c r="V34" s="92"/>
      <c r="W34" s="92"/>
      <c r="X34" s="92"/>
      <c r="Y34" s="280">
        <f t="shared" si="2"/>
        <v>0</v>
      </c>
      <c r="Z34" s="71"/>
      <c r="AA34" s="71"/>
      <c r="AB34" s="71"/>
      <c r="AC34" s="71"/>
      <c r="AD34" s="71"/>
      <c r="AE34" s="72"/>
      <c r="AF34" s="72"/>
      <c r="AG34" s="72"/>
      <c r="AH34" s="72"/>
      <c r="AI34" s="72"/>
      <c r="AJ34" s="72"/>
      <c r="AK34" s="72"/>
      <c r="AL34" s="304"/>
    </row>
    <row r="35" spans="1:38" ht="28" customHeight="1" x14ac:dyDescent="0.35">
      <c r="A35" s="140" t="e">
        <f>'Funded Program Budget'!#REF!</f>
        <v>#REF!</v>
      </c>
      <c r="B35" s="137"/>
      <c r="C35" s="137" t="e">
        <f>'Funded Program Budget'!#REF!</f>
        <v>#REF!</v>
      </c>
      <c r="D35" s="119" t="e">
        <f>'Funded Program Budget'!#REF!</f>
        <v>#REF!</v>
      </c>
      <c r="E35" s="118"/>
      <c r="F35" s="119" t="e">
        <f t="shared" si="5"/>
        <v>#REF!</v>
      </c>
      <c r="G35" s="186">
        <f t="shared" si="1"/>
        <v>0</v>
      </c>
      <c r="H35" s="86"/>
      <c r="I35" s="87">
        <f>G35*H35</f>
        <v>0</v>
      </c>
      <c r="J35" s="275" t="e">
        <f t="shared" si="8"/>
        <v>#REF!</v>
      </c>
      <c r="K35" s="277"/>
      <c r="L35" s="93"/>
      <c r="M35" s="93"/>
      <c r="N35" s="93"/>
      <c r="O35" s="92"/>
      <c r="P35" s="92"/>
      <c r="Q35" s="92"/>
      <c r="R35" s="92"/>
      <c r="S35" s="94"/>
      <c r="T35" s="94"/>
      <c r="U35" s="92"/>
      <c r="V35" s="94"/>
      <c r="W35" s="94"/>
      <c r="X35" s="92"/>
      <c r="Y35" s="280">
        <f t="shared" si="2"/>
        <v>0</v>
      </c>
      <c r="Z35" s="71"/>
      <c r="AA35" s="71"/>
      <c r="AB35" s="71"/>
      <c r="AC35" s="71"/>
      <c r="AD35" s="71"/>
      <c r="AE35" s="72"/>
      <c r="AF35" s="72"/>
      <c r="AG35" s="72"/>
      <c r="AH35" s="72"/>
      <c r="AI35" s="72"/>
      <c r="AJ35" s="72"/>
      <c r="AK35" s="72"/>
      <c r="AL35" s="304"/>
    </row>
    <row r="36" spans="1:38" ht="28" customHeight="1" x14ac:dyDescent="0.35">
      <c r="A36" s="140" t="e">
        <f>'Funded Program Budget'!#REF!</f>
        <v>#REF!</v>
      </c>
      <c r="B36" s="137"/>
      <c r="C36" s="137" t="e">
        <f>'Funded Program Budget'!#REF!</f>
        <v>#REF!</v>
      </c>
      <c r="D36" s="119" t="e">
        <f>'Funded Program Budget'!#REF!</f>
        <v>#REF!</v>
      </c>
      <c r="E36" s="118"/>
      <c r="F36" s="119" t="e">
        <f t="shared" si="5"/>
        <v>#REF!</v>
      </c>
      <c r="G36" s="186">
        <f t="shared" si="1"/>
        <v>0</v>
      </c>
      <c r="H36" s="86"/>
      <c r="I36" s="87">
        <f t="shared" si="6"/>
        <v>0</v>
      </c>
      <c r="J36" s="275" t="e">
        <f t="shared" si="8"/>
        <v>#REF!</v>
      </c>
      <c r="K36" s="277"/>
      <c r="L36" s="92"/>
      <c r="M36" s="93"/>
      <c r="N36" s="93"/>
      <c r="O36" s="92"/>
      <c r="P36" s="92"/>
      <c r="Q36" s="92"/>
      <c r="R36" s="92"/>
      <c r="S36" s="94"/>
      <c r="T36" s="94"/>
      <c r="U36" s="92"/>
      <c r="V36" s="94"/>
      <c r="W36" s="94"/>
      <c r="X36" s="92"/>
      <c r="Y36" s="280">
        <f t="shared" si="2"/>
        <v>0</v>
      </c>
      <c r="Z36" s="71"/>
      <c r="AA36" s="71"/>
      <c r="AB36" s="71"/>
      <c r="AC36" s="71"/>
      <c r="AD36" s="71"/>
      <c r="AE36" s="72"/>
      <c r="AF36" s="72"/>
      <c r="AG36" s="72"/>
      <c r="AH36" s="72"/>
      <c r="AI36" s="72"/>
      <c r="AJ36" s="72"/>
      <c r="AK36" s="72"/>
      <c r="AL36" s="304"/>
    </row>
    <row r="37" spans="1:38" ht="28" customHeight="1" x14ac:dyDescent="0.35">
      <c r="A37" s="140" t="e">
        <f>'Funded Program Budget'!#REF!</f>
        <v>#REF!</v>
      </c>
      <c r="B37" s="137"/>
      <c r="C37" s="137" t="e">
        <f>'Funded Program Budget'!#REF!</f>
        <v>#REF!</v>
      </c>
      <c r="D37" s="119" t="e">
        <f>'Funded Program Budget'!#REF!</f>
        <v>#REF!</v>
      </c>
      <c r="E37" s="118"/>
      <c r="F37" s="119" t="e">
        <f t="shared" si="5"/>
        <v>#REF!</v>
      </c>
      <c r="G37" s="186">
        <f t="shared" si="1"/>
        <v>0</v>
      </c>
      <c r="H37" s="86"/>
      <c r="I37" s="87">
        <f t="shared" si="6"/>
        <v>0</v>
      </c>
      <c r="J37" s="275" t="e">
        <f t="shared" si="8"/>
        <v>#REF!</v>
      </c>
      <c r="K37" s="277"/>
      <c r="L37" s="92"/>
      <c r="M37" s="92"/>
      <c r="N37" s="92"/>
      <c r="O37" s="92"/>
      <c r="P37" s="92"/>
      <c r="Q37" s="92"/>
      <c r="R37" s="92"/>
      <c r="S37" s="92"/>
      <c r="T37" s="92"/>
      <c r="U37" s="92"/>
      <c r="V37" s="92"/>
      <c r="W37" s="92"/>
      <c r="X37" s="92"/>
      <c r="Y37" s="280">
        <f t="shared" si="2"/>
        <v>0</v>
      </c>
      <c r="Z37" s="71"/>
      <c r="AA37" s="71"/>
      <c r="AB37" s="71"/>
      <c r="AC37" s="71"/>
      <c r="AD37" s="71"/>
      <c r="AE37" s="72"/>
      <c r="AF37" s="72"/>
      <c r="AG37" s="72"/>
      <c r="AH37" s="72"/>
      <c r="AI37" s="72"/>
      <c r="AJ37" s="72"/>
      <c r="AK37" s="72"/>
      <c r="AL37" s="304"/>
    </row>
    <row r="38" spans="1:38" ht="28" customHeight="1" x14ac:dyDescent="0.35">
      <c r="A38" s="140" t="e">
        <f>'Funded Program Budget'!#REF!</f>
        <v>#REF!</v>
      </c>
      <c r="B38" s="137"/>
      <c r="C38" s="137" t="e">
        <f>'Funded Program Budget'!#REF!</f>
        <v>#REF!</v>
      </c>
      <c r="D38" s="119" t="e">
        <f>'Funded Program Budget'!#REF!</f>
        <v>#REF!</v>
      </c>
      <c r="E38" s="118"/>
      <c r="F38" s="119" t="e">
        <f t="shared" si="5"/>
        <v>#REF!</v>
      </c>
      <c r="G38" s="186">
        <f t="shared" si="1"/>
        <v>0</v>
      </c>
      <c r="H38" s="86"/>
      <c r="I38" s="87">
        <f t="shared" si="6"/>
        <v>0</v>
      </c>
      <c r="J38" s="275" t="e">
        <f t="shared" si="8"/>
        <v>#REF!</v>
      </c>
      <c r="K38" s="277"/>
      <c r="L38" s="92"/>
      <c r="M38" s="92"/>
      <c r="N38" s="92"/>
      <c r="O38" s="92"/>
      <c r="P38" s="92"/>
      <c r="Q38" s="92"/>
      <c r="R38" s="92"/>
      <c r="S38" s="92"/>
      <c r="T38" s="92"/>
      <c r="U38" s="92"/>
      <c r="V38" s="92"/>
      <c r="W38" s="92"/>
      <c r="X38" s="92"/>
      <c r="Y38" s="280">
        <f t="shared" si="2"/>
        <v>0</v>
      </c>
      <c r="Z38" s="71"/>
      <c r="AA38" s="71"/>
      <c r="AB38" s="71"/>
      <c r="AC38" s="71"/>
      <c r="AD38" s="71"/>
      <c r="AE38" s="72"/>
      <c r="AF38" s="72"/>
      <c r="AG38" s="72"/>
      <c r="AH38" s="72"/>
      <c r="AI38" s="72"/>
      <c r="AJ38" s="72"/>
      <c r="AK38" s="72"/>
      <c r="AL38" s="304"/>
    </row>
    <row r="39" spans="1:38" ht="28" customHeight="1" x14ac:dyDescent="0.4">
      <c r="A39" s="123" t="s">
        <v>125</v>
      </c>
      <c r="B39" s="95"/>
      <c r="C39" s="95"/>
      <c r="D39" s="95"/>
      <c r="E39" s="95"/>
      <c r="F39" s="96"/>
      <c r="G39" s="95"/>
      <c r="H39" s="97"/>
      <c r="I39" s="96"/>
      <c r="J39" s="96"/>
      <c r="K39" s="95"/>
      <c r="L39" s="95"/>
      <c r="M39" s="95"/>
      <c r="N39" s="95"/>
      <c r="O39" s="95"/>
      <c r="P39" s="95"/>
      <c r="Q39" s="95"/>
      <c r="R39" s="95"/>
      <c r="S39" s="95"/>
      <c r="T39" s="95"/>
      <c r="U39" s="95"/>
      <c r="V39" s="95"/>
      <c r="W39" s="95"/>
      <c r="X39" s="95"/>
      <c r="Y39" s="146"/>
      <c r="Z39" s="96"/>
      <c r="AA39" s="96"/>
      <c r="AB39" s="96"/>
      <c r="AC39" s="96"/>
      <c r="AD39" s="96"/>
      <c r="AE39" s="96"/>
      <c r="AF39" s="96"/>
      <c r="AG39" s="96"/>
      <c r="AH39" s="96"/>
      <c r="AI39" s="96"/>
      <c r="AJ39" s="96"/>
      <c r="AK39" s="96"/>
      <c r="AL39" s="308"/>
    </row>
    <row r="40" spans="1:38" ht="28" customHeight="1" x14ac:dyDescent="0.35">
      <c r="A40" s="141" t="e">
        <f>'Funded Program Budget'!#REF!</f>
        <v>#REF!</v>
      </c>
      <c r="B40" s="137"/>
      <c r="C40" s="137" t="e">
        <f>'Funded Program Budget'!#REF!</f>
        <v>#REF!</v>
      </c>
      <c r="D40" s="156" t="e">
        <f>'Funded Program Budget'!#REF!</f>
        <v>#REF!</v>
      </c>
      <c r="E40" s="157"/>
      <c r="F40" s="156" t="e">
        <f t="shared" si="5"/>
        <v>#REF!</v>
      </c>
      <c r="G40" s="185">
        <f t="shared" si="1"/>
        <v>0</v>
      </c>
      <c r="H40" s="73"/>
      <c r="I40" s="69">
        <f t="shared" si="6"/>
        <v>0</v>
      </c>
      <c r="J40" s="275" t="e">
        <f t="shared" ref="J40:J59" si="9">ROUND($C40*$I40*$B$127,0)</f>
        <v>#REF!</v>
      </c>
      <c r="K40" s="272"/>
      <c r="L40" s="70"/>
      <c r="M40" s="70"/>
      <c r="N40" s="70"/>
      <c r="O40" s="70"/>
      <c r="P40" s="70"/>
      <c r="Q40" s="70"/>
      <c r="R40" s="70"/>
      <c r="S40" s="70"/>
      <c r="T40" s="70"/>
      <c r="U40" s="70"/>
      <c r="V40" s="70"/>
      <c r="W40" s="70"/>
      <c r="X40" s="70"/>
      <c r="Y40" s="280">
        <f t="shared" si="2"/>
        <v>0</v>
      </c>
      <c r="Z40" s="71"/>
      <c r="AA40" s="71"/>
      <c r="AB40" s="71"/>
      <c r="AC40" s="71"/>
      <c r="AD40" s="71"/>
      <c r="AE40" s="72"/>
      <c r="AF40" s="72"/>
      <c r="AG40" s="72"/>
      <c r="AH40" s="72"/>
      <c r="AI40" s="72"/>
      <c r="AJ40" s="72"/>
      <c r="AK40" s="72"/>
      <c r="AL40" s="304"/>
    </row>
    <row r="41" spans="1:38" ht="28" customHeight="1" x14ac:dyDescent="0.35">
      <c r="A41" s="141" t="e">
        <f>'Funded Program Budget'!#REF!</f>
        <v>#REF!</v>
      </c>
      <c r="B41" s="138"/>
      <c r="C41" s="138" t="e">
        <f>'Funded Program Budget'!#REF!</f>
        <v>#REF!</v>
      </c>
      <c r="D41" s="119" t="e">
        <f>'Funded Program Budget'!#REF!</f>
        <v>#REF!</v>
      </c>
      <c r="E41" s="118"/>
      <c r="F41" s="119" t="e">
        <f t="shared" si="5"/>
        <v>#REF!</v>
      </c>
      <c r="G41" s="186">
        <f t="shared" si="1"/>
        <v>0</v>
      </c>
      <c r="H41" s="73"/>
      <c r="I41" s="69">
        <f t="shared" si="6"/>
        <v>0</v>
      </c>
      <c r="J41" s="275" t="e">
        <f t="shared" si="9"/>
        <v>#REF!</v>
      </c>
      <c r="K41" s="272"/>
      <c r="L41" s="70"/>
      <c r="M41" s="70"/>
      <c r="N41" s="70"/>
      <c r="O41" s="70"/>
      <c r="P41" s="70"/>
      <c r="Q41" s="70"/>
      <c r="R41" s="70"/>
      <c r="S41" s="70"/>
      <c r="T41" s="70"/>
      <c r="U41" s="70"/>
      <c r="V41" s="70"/>
      <c r="W41" s="70"/>
      <c r="X41" s="70"/>
      <c r="Y41" s="280">
        <f t="shared" si="2"/>
        <v>0</v>
      </c>
      <c r="Z41" s="71"/>
      <c r="AA41" s="71"/>
      <c r="AB41" s="71"/>
      <c r="AC41" s="71"/>
      <c r="AD41" s="71"/>
      <c r="AE41" s="72"/>
      <c r="AF41" s="72"/>
      <c r="AG41" s="72"/>
      <c r="AH41" s="72"/>
      <c r="AI41" s="72"/>
      <c r="AJ41" s="72"/>
      <c r="AK41" s="72"/>
      <c r="AL41" s="304"/>
    </row>
    <row r="42" spans="1:38" ht="28" customHeight="1" x14ac:dyDescent="0.35">
      <c r="A42" s="141" t="e">
        <f>'Funded Program Budget'!#REF!</f>
        <v>#REF!</v>
      </c>
      <c r="B42" s="138"/>
      <c r="C42" s="138" t="e">
        <f>'Funded Program Budget'!#REF!</f>
        <v>#REF!</v>
      </c>
      <c r="D42" s="119" t="e">
        <f>'Funded Program Budget'!#REF!</f>
        <v>#REF!</v>
      </c>
      <c r="E42" s="118"/>
      <c r="F42" s="119" t="e">
        <f t="shared" si="5"/>
        <v>#REF!</v>
      </c>
      <c r="G42" s="186">
        <f t="shared" si="1"/>
        <v>0</v>
      </c>
      <c r="H42" s="73"/>
      <c r="I42" s="69">
        <f t="shared" si="6"/>
        <v>0</v>
      </c>
      <c r="J42" s="275" t="e">
        <f t="shared" si="9"/>
        <v>#REF!</v>
      </c>
      <c r="K42" s="272"/>
      <c r="L42" s="70"/>
      <c r="M42" s="70"/>
      <c r="N42" s="70"/>
      <c r="O42" s="70"/>
      <c r="P42" s="70"/>
      <c r="Q42" s="70"/>
      <c r="R42" s="70"/>
      <c r="S42" s="70"/>
      <c r="T42" s="70"/>
      <c r="U42" s="70"/>
      <c r="V42" s="70"/>
      <c r="W42" s="70"/>
      <c r="X42" s="70"/>
      <c r="Y42" s="280">
        <f t="shared" si="2"/>
        <v>0</v>
      </c>
      <c r="Z42" s="71"/>
      <c r="AA42" s="71"/>
      <c r="AB42" s="71"/>
      <c r="AC42" s="71"/>
      <c r="AD42" s="71"/>
      <c r="AE42" s="72"/>
      <c r="AF42" s="72"/>
      <c r="AG42" s="72"/>
      <c r="AH42" s="72"/>
      <c r="AI42" s="72"/>
      <c r="AJ42" s="72"/>
      <c r="AK42" s="72"/>
      <c r="AL42" s="304"/>
    </row>
    <row r="43" spans="1:38" ht="28" customHeight="1" x14ac:dyDescent="0.35">
      <c r="A43" s="141" t="e">
        <f>'Funded Program Budget'!#REF!</f>
        <v>#REF!</v>
      </c>
      <c r="B43" s="138"/>
      <c r="C43" s="138" t="e">
        <f>'Funded Program Budget'!#REF!</f>
        <v>#REF!</v>
      </c>
      <c r="D43" s="119" t="e">
        <f>'Funded Program Budget'!#REF!</f>
        <v>#REF!</v>
      </c>
      <c r="E43" s="118"/>
      <c r="F43" s="119" t="e">
        <f t="shared" si="5"/>
        <v>#REF!</v>
      </c>
      <c r="G43" s="186">
        <f t="shared" si="1"/>
        <v>0</v>
      </c>
      <c r="H43" s="73"/>
      <c r="I43" s="69">
        <f t="shared" si="6"/>
        <v>0</v>
      </c>
      <c r="J43" s="275" t="e">
        <f t="shared" si="9"/>
        <v>#REF!</v>
      </c>
      <c r="K43" s="272"/>
      <c r="L43" s="70"/>
      <c r="M43" s="70"/>
      <c r="N43" s="70"/>
      <c r="O43" s="70"/>
      <c r="P43" s="70"/>
      <c r="Q43" s="70"/>
      <c r="R43" s="70"/>
      <c r="S43" s="70"/>
      <c r="T43" s="70"/>
      <c r="U43" s="70"/>
      <c r="V43" s="70"/>
      <c r="W43" s="70"/>
      <c r="X43" s="70"/>
      <c r="Y43" s="280">
        <f t="shared" si="2"/>
        <v>0</v>
      </c>
      <c r="Z43" s="71"/>
      <c r="AA43" s="71"/>
      <c r="AB43" s="71"/>
      <c r="AC43" s="71"/>
      <c r="AD43" s="71"/>
      <c r="AE43" s="72"/>
      <c r="AF43" s="72"/>
      <c r="AG43" s="72"/>
      <c r="AH43" s="72"/>
      <c r="AI43" s="72"/>
      <c r="AJ43" s="72"/>
      <c r="AK43" s="72"/>
      <c r="AL43" s="304"/>
    </row>
    <row r="44" spans="1:38" ht="28" customHeight="1" x14ac:dyDescent="0.35">
      <c r="A44" s="141" t="e">
        <f>'Funded Program Budget'!#REF!</f>
        <v>#REF!</v>
      </c>
      <c r="B44" s="138"/>
      <c r="C44" s="138" t="e">
        <f>'Funded Program Budget'!#REF!</f>
        <v>#REF!</v>
      </c>
      <c r="D44" s="119" t="e">
        <f>'Funded Program Budget'!#REF!</f>
        <v>#REF!</v>
      </c>
      <c r="E44" s="118"/>
      <c r="F44" s="119" t="e">
        <f t="shared" si="5"/>
        <v>#REF!</v>
      </c>
      <c r="G44" s="186">
        <f t="shared" si="1"/>
        <v>0</v>
      </c>
      <c r="H44" s="73"/>
      <c r="I44" s="69">
        <f t="shared" si="6"/>
        <v>0</v>
      </c>
      <c r="J44" s="275" t="e">
        <f t="shared" si="9"/>
        <v>#REF!</v>
      </c>
      <c r="K44" s="272"/>
      <c r="L44" s="70"/>
      <c r="M44" s="70"/>
      <c r="N44" s="70"/>
      <c r="O44" s="70"/>
      <c r="P44" s="70"/>
      <c r="Q44" s="70"/>
      <c r="R44" s="70"/>
      <c r="S44" s="70"/>
      <c r="T44" s="70"/>
      <c r="U44" s="70"/>
      <c r="V44" s="70"/>
      <c r="W44" s="70"/>
      <c r="X44" s="70"/>
      <c r="Y44" s="280">
        <f t="shared" si="2"/>
        <v>0</v>
      </c>
      <c r="Z44" s="71"/>
      <c r="AA44" s="71"/>
      <c r="AB44" s="71"/>
      <c r="AC44" s="71"/>
      <c r="AD44" s="71"/>
      <c r="AE44" s="72"/>
      <c r="AF44" s="72"/>
      <c r="AG44" s="72"/>
      <c r="AH44" s="72"/>
      <c r="AI44" s="72"/>
      <c r="AJ44" s="72"/>
      <c r="AK44" s="72"/>
      <c r="AL44" s="304"/>
    </row>
    <row r="45" spans="1:38" ht="28" customHeight="1" x14ac:dyDescent="0.35">
      <c r="A45" s="141" t="e">
        <f>'Funded Program Budget'!#REF!</f>
        <v>#REF!</v>
      </c>
      <c r="B45" s="138"/>
      <c r="C45" s="138" t="e">
        <f>'Funded Program Budget'!#REF!</f>
        <v>#REF!</v>
      </c>
      <c r="D45" s="119" t="e">
        <f>'Funded Program Budget'!#REF!</f>
        <v>#REF!</v>
      </c>
      <c r="E45" s="118"/>
      <c r="F45" s="119" t="e">
        <f t="shared" si="5"/>
        <v>#REF!</v>
      </c>
      <c r="G45" s="186">
        <f t="shared" si="1"/>
        <v>0</v>
      </c>
      <c r="H45" s="73"/>
      <c r="I45" s="69">
        <f t="shared" si="6"/>
        <v>0</v>
      </c>
      <c r="J45" s="275" t="e">
        <f t="shared" si="9"/>
        <v>#REF!</v>
      </c>
      <c r="K45" s="272"/>
      <c r="L45" s="70"/>
      <c r="M45" s="70"/>
      <c r="N45" s="70"/>
      <c r="O45" s="70"/>
      <c r="P45" s="70"/>
      <c r="Q45" s="70"/>
      <c r="R45" s="70"/>
      <c r="S45" s="70"/>
      <c r="T45" s="70"/>
      <c r="U45" s="70"/>
      <c r="V45" s="70"/>
      <c r="W45" s="70"/>
      <c r="X45" s="70"/>
      <c r="Y45" s="280">
        <f t="shared" si="2"/>
        <v>0</v>
      </c>
      <c r="Z45" s="71"/>
      <c r="AA45" s="71"/>
      <c r="AB45" s="71"/>
      <c r="AC45" s="71"/>
      <c r="AD45" s="71"/>
      <c r="AE45" s="72"/>
      <c r="AF45" s="72"/>
      <c r="AG45" s="72"/>
      <c r="AH45" s="72"/>
      <c r="AI45" s="72"/>
      <c r="AJ45" s="72"/>
      <c r="AK45" s="72"/>
      <c r="AL45" s="304"/>
    </row>
    <row r="46" spans="1:38" ht="28" customHeight="1" x14ac:dyDescent="0.35">
      <c r="A46" s="141" t="e">
        <f>'Funded Program Budget'!#REF!</f>
        <v>#REF!</v>
      </c>
      <c r="B46" s="138"/>
      <c r="C46" s="138" t="e">
        <f>'Funded Program Budget'!#REF!</f>
        <v>#REF!</v>
      </c>
      <c r="D46" s="119" t="e">
        <f>'Funded Program Budget'!#REF!</f>
        <v>#REF!</v>
      </c>
      <c r="E46" s="118"/>
      <c r="F46" s="119" t="e">
        <f t="shared" si="5"/>
        <v>#REF!</v>
      </c>
      <c r="G46" s="186">
        <f t="shared" si="1"/>
        <v>0</v>
      </c>
      <c r="H46" s="73"/>
      <c r="I46" s="69">
        <f t="shared" si="6"/>
        <v>0</v>
      </c>
      <c r="J46" s="275" t="e">
        <f t="shared" si="9"/>
        <v>#REF!</v>
      </c>
      <c r="K46" s="272"/>
      <c r="L46" s="70"/>
      <c r="M46" s="70"/>
      <c r="N46" s="70"/>
      <c r="O46" s="70"/>
      <c r="P46" s="70"/>
      <c r="Q46" s="70"/>
      <c r="R46" s="70"/>
      <c r="S46" s="70"/>
      <c r="T46" s="70"/>
      <c r="U46" s="70"/>
      <c r="V46" s="70"/>
      <c r="W46" s="70"/>
      <c r="X46" s="70"/>
      <c r="Y46" s="280">
        <f t="shared" si="2"/>
        <v>0</v>
      </c>
      <c r="Z46" s="71"/>
      <c r="AA46" s="71"/>
      <c r="AB46" s="71"/>
      <c r="AC46" s="71"/>
      <c r="AD46" s="71"/>
      <c r="AE46" s="72"/>
      <c r="AF46" s="72"/>
      <c r="AG46" s="72"/>
      <c r="AH46" s="72"/>
      <c r="AI46" s="72"/>
      <c r="AJ46" s="72"/>
      <c r="AK46" s="72"/>
      <c r="AL46" s="304"/>
    </row>
    <row r="47" spans="1:38" ht="28" customHeight="1" x14ac:dyDescent="0.35">
      <c r="A47" s="141" t="e">
        <f>'Funded Program Budget'!#REF!</f>
        <v>#REF!</v>
      </c>
      <c r="B47" s="138"/>
      <c r="C47" s="138" t="e">
        <f>'Funded Program Budget'!#REF!</f>
        <v>#REF!</v>
      </c>
      <c r="D47" s="119" t="e">
        <f>'Funded Program Budget'!#REF!</f>
        <v>#REF!</v>
      </c>
      <c r="E47" s="118"/>
      <c r="F47" s="119" t="e">
        <f t="shared" si="5"/>
        <v>#REF!</v>
      </c>
      <c r="G47" s="186">
        <f t="shared" si="1"/>
        <v>0</v>
      </c>
      <c r="H47" s="73"/>
      <c r="I47" s="69">
        <f t="shared" si="6"/>
        <v>0</v>
      </c>
      <c r="J47" s="275" t="e">
        <f t="shared" si="9"/>
        <v>#REF!</v>
      </c>
      <c r="K47" s="272"/>
      <c r="L47" s="70"/>
      <c r="M47" s="70"/>
      <c r="N47" s="70"/>
      <c r="O47" s="70"/>
      <c r="P47" s="70"/>
      <c r="Q47" s="70"/>
      <c r="R47" s="70"/>
      <c r="S47" s="70"/>
      <c r="T47" s="70"/>
      <c r="U47" s="70"/>
      <c r="V47" s="70"/>
      <c r="W47" s="70"/>
      <c r="X47" s="70"/>
      <c r="Y47" s="280">
        <f t="shared" si="2"/>
        <v>0</v>
      </c>
      <c r="Z47" s="71"/>
      <c r="AA47" s="71"/>
      <c r="AB47" s="71"/>
      <c r="AC47" s="71"/>
      <c r="AD47" s="71"/>
      <c r="AE47" s="72"/>
      <c r="AF47" s="72"/>
      <c r="AG47" s="72"/>
      <c r="AH47" s="72"/>
      <c r="AI47" s="72"/>
      <c r="AJ47" s="72"/>
      <c r="AK47" s="72"/>
      <c r="AL47" s="304"/>
    </row>
    <row r="48" spans="1:38" ht="28" customHeight="1" x14ac:dyDescent="0.35">
      <c r="A48" s="141" t="e">
        <f>'Funded Program Budget'!#REF!</f>
        <v>#REF!</v>
      </c>
      <c r="B48" s="138"/>
      <c r="C48" s="138" t="e">
        <f>'Funded Program Budget'!#REF!</f>
        <v>#REF!</v>
      </c>
      <c r="D48" s="119" t="e">
        <f>'Funded Program Budget'!#REF!</f>
        <v>#REF!</v>
      </c>
      <c r="E48" s="118"/>
      <c r="F48" s="119" t="e">
        <f t="shared" si="5"/>
        <v>#REF!</v>
      </c>
      <c r="G48" s="186">
        <f t="shared" si="1"/>
        <v>0</v>
      </c>
      <c r="H48" s="73"/>
      <c r="I48" s="69">
        <f t="shared" si="6"/>
        <v>0</v>
      </c>
      <c r="J48" s="275" t="e">
        <f t="shared" si="9"/>
        <v>#REF!</v>
      </c>
      <c r="K48" s="272"/>
      <c r="L48" s="70"/>
      <c r="M48" s="70"/>
      <c r="N48" s="70"/>
      <c r="O48" s="70"/>
      <c r="P48" s="70"/>
      <c r="Q48" s="70"/>
      <c r="R48" s="70"/>
      <c r="S48" s="70"/>
      <c r="T48" s="70"/>
      <c r="U48" s="70"/>
      <c r="V48" s="70"/>
      <c r="W48" s="70"/>
      <c r="X48" s="70"/>
      <c r="Y48" s="280">
        <f t="shared" si="2"/>
        <v>0</v>
      </c>
      <c r="Z48" s="71"/>
      <c r="AA48" s="71"/>
      <c r="AB48" s="71"/>
      <c r="AC48" s="71"/>
      <c r="AD48" s="71"/>
      <c r="AE48" s="72"/>
      <c r="AF48" s="72"/>
      <c r="AG48" s="72"/>
      <c r="AH48" s="72"/>
      <c r="AI48" s="72"/>
      <c r="AJ48" s="72"/>
      <c r="AK48" s="72"/>
      <c r="AL48" s="304"/>
    </row>
    <row r="49" spans="1:38" ht="28" customHeight="1" x14ac:dyDescent="0.35">
      <c r="A49" s="141" t="e">
        <f>'Funded Program Budget'!#REF!</f>
        <v>#REF!</v>
      </c>
      <c r="B49" s="138"/>
      <c r="C49" s="138" t="e">
        <f>'Funded Program Budget'!#REF!</f>
        <v>#REF!</v>
      </c>
      <c r="D49" s="119" t="e">
        <f>'Funded Program Budget'!#REF!</f>
        <v>#REF!</v>
      </c>
      <c r="E49" s="118"/>
      <c r="F49" s="119" t="e">
        <f t="shared" si="5"/>
        <v>#REF!</v>
      </c>
      <c r="G49" s="186">
        <f t="shared" si="1"/>
        <v>0</v>
      </c>
      <c r="H49" s="73"/>
      <c r="I49" s="69">
        <f t="shared" si="6"/>
        <v>0</v>
      </c>
      <c r="J49" s="275" t="e">
        <f t="shared" si="9"/>
        <v>#REF!</v>
      </c>
      <c r="K49" s="272"/>
      <c r="L49" s="70"/>
      <c r="M49" s="70"/>
      <c r="N49" s="70"/>
      <c r="O49" s="70"/>
      <c r="P49" s="70"/>
      <c r="Q49" s="70"/>
      <c r="R49" s="70"/>
      <c r="S49" s="70"/>
      <c r="T49" s="70"/>
      <c r="U49" s="70"/>
      <c r="V49" s="70"/>
      <c r="W49" s="70"/>
      <c r="X49" s="70"/>
      <c r="Y49" s="280">
        <f t="shared" si="2"/>
        <v>0</v>
      </c>
      <c r="Z49" s="71"/>
      <c r="AA49" s="71"/>
      <c r="AB49" s="71"/>
      <c r="AC49" s="71"/>
      <c r="AD49" s="71"/>
      <c r="AE49" s="72"/>
      <c r="AF49" s="72"/>
      <c r="AG49" s="72"/>
      <c r="AH49" s="72"/>
      <c r="AI49" s="72"/>
      <c r="AJ49" s="72"/>
      <c r="AK49" s="72"/>
      <c r="AL49" s="304"/>
    </row>
    <row r="50" spans="1:38" ht="28" customHeight="1" x14ac:dyDescent="0.35">
      <c r="A50" s="141" t="e">
        <f>'Funded Program Budget'!#REF!</f>
        <v>#REF!</v>
      </c>
      <c r="B50" s="138"/>
      <c r="C50" s="138" t="e">
        <f>'Funded Program Budget'!#REF!</f>
        <v>#REF!</v>
      </c>
      <c r="D50" s="119" t="e">
        <f>'Funded Program Budget'!#REF!</f>
        <v>#REF!</v>
      </c>
      <c r="E50" s="118"/>
      <c r="F50" s="119" t="e">
        <f t="shared" si="5"/>
        <v>#REF!</v>
      </c>
      <c r="G50" s="186">
        <f t="shared" si="1"/>
        <v>0</v>
      </c>
      <c r="H50" s="73"/>
      <c r="I50" s="69">
        <f t="shared" si="6"/>
        <v>0</v>
      </c>
      <c r="J50" s="275" t="e">
        <f t="shared" si="9"/>
        <v>#REF!</v>
      </c>
      <c r="K50" s="272"/>
      <c r="L50" s="70"/>
      <c r="M50" s="70"/>
      <c r="N50" s="70"/>
      <c r="O50" s="70"/>
      <c r="P50" s="70"/>
      <c r="Q50" s="70"/>
      <c r="R50" s="70"/>
      <c r="S50" s="70"/>
      <c r="T50" s="70"/>
      <c r="U50" s="70"/>
      <c r="V50" s="70"/>
      <c r="W50" s="70"/>
      <c r="X50" s="70"/>
      <c r="Y50" s="280">
        <f t="shared" si="2"/>
        <v>0</v>
      </c>
      <c r="Z50" s="71"/>
      <c r="AA50" s="71"/>
      <c r="AB50" s="71"/>
      <c r="AC50" s="71"/>
      <c r="AD50" s="71"/>
      <c r="AE50" s="72"/>
      <c r="AF50" s="72"/>
      <c r="AG50" s="72"/>
      <c r="AH50" s="72"/>
      <c r="AI50" s="72"/>
      <c r="AJ50" s="72"/>
      <c r="AK50" s="72"/>
      <c r="AL50" s="304"/>
    </row>
    <row r="51" spans="1:38" ht="28" customHeight="1" x14ac:dyDescent="0.35">
      <c r="A51" s="140" t="e">
        <f>'Funded Program Budget'!#REF!</f>
        <v>#REF!</v>
      </c>
      <c r="B51" s="138"/>
      <c r="C51" s="138" t="e">
        <f>'Funded Program Budget'!#REF!</f>
        <v>#REF!</v>
      </c>
      <c r="D51" s="119" t="e">
        <f>'Funded Program Budget'!#REF!</f>
        <v>#REF!</v>
      </c>
      <c r="E51" s="118"/>
      <c r="F51" s="119" t="e">
        <f t="shared" si="5"/>
        <v>#REF!</v>
      </c>
      <c r="G51" s="186">
        <f t="shared" si="1"/>
        <v>0</v>
      </c>
      <c r="H51" s="73"/>
      <c r="I51" s="69">
        <f t="shared" ref="I51:I56" si="10">G51*H51</f>
        <v>0</v>
      </c>
      <c r="J51" s="275" t="e">
        <f t="shared" si="9"/>
        <v>#REF!</v>
      </c>
      <c r="K51" s="272"/>
      <c r="L51" s="70"/>
      <c r="M51" s="70"/>
      <c r="N51" s="70"/>
      <c r="O51" s="70"/>
      <c r="P51" s="70"/>
      <c r="Q51" s="70"/>
      <c r="R51" s="70"/>
      <c r="S51" s="70"/>
      <c r="T51" s="70"/>
      <c r="U51" s="70"/>
      <c r="V51" s="70"/>
      <c r="W51" s="70"/>
      <c r="X51" s="70"/>
      <c r="Y51" s="280">
        <f t="shared" ref="Y51:Y56" si="11">SUM(K51:X51)</f>
        <v>0</v>
      </c>
      <c r="Z51" s="71"/>
      <c r="AA51" s="71"/>
      <c r="AB51" s="71"/>
      <c r="AC51" s="71"/>
      <c r="AD51" s="71"/>
      <c r="AE51" s="72"/>
      <c r="AF51" s="72"/>
      <c r="AG51" s="72"/>
      <c r="AH51" s="72"/>
      <c r="AI51" s="72"/>
      <c r="AJ51" s="72"/>
      <c r="AK51" s="72"/>
      <c r="AL51" s="304"/>
    </row>
    <row r="52" spans="1:38" ht="28" customHeight="1" x14ac:dyDescent="0.35">
      <c r="A52" s="140" t="e">
        <f>'Funded Program Budget'!#REF!</f>
        <v>#REF!</v>
      </c>
      <c r="B52" s="138"/>
      <c r="C52" s="138" t="e">
        <f>'Funded Program Budget'!#REF!</f>
        <v>#REF!</v>
      </c>
      <c r="D52" s="119" t="e">
        <f>'Funded Program Budget'!#REF!</f>
        <v>#REF!</v>
      </c>
      <c r="E52" s="118"/>
      <c r="F52" s="119" t="e">
        <f t="shared" si="5"/>
        <v>#REF!</v>
      </c>
      <c r="G52" s="186">
        <f t="shared" si="1"/>
        <v>0</v>
      </c>
      <c r="H52" s="73"/>
      <c r="I52" s="69">
        <f t="shared" si="10"/>
        <v>0</v>
      </c>
      <c r="J52" s="275" t="e">
        <f t="shared" si="9"/>
        <v>#REF!</v>
      </c>
      <c r="K52" s="272"/>
      <c r="L52" s="70"/>
      <c r="M52" s="70"/>
      <c r="N52" s="70"/>
      <c r="O52" s="70"/>
      <c r="P52" s="70"/>
      <c r="Q52" s="70"/>
      <c r="R52" s="70"/>
      <c r="S52" s="70"/>
      <c r="T52" s="70"/>
      <c r="U52" s="70"/>
      <c r="V52" s="70"/>
      <c r="W52" s="70"/>
      <c r="X52" s="70"/>
      <c r="Y52" s="280">
        <f t="shared" si="11"/>
        <v>0</v>
      </c>
      <c r="Z52" s="71"/>
      <c r="AA52" s="71"/>
      <c r="AB52" s="71"/>
      <c r="AC52" s="71"/>
      <c r="AD52" s="71"/>
      <c r="AE52" s="72"/>
      <c r="AF52" s="72"/>
      <c r="AG52" s="72"/>
      <c r="AH52" s="72"/>
      <c r="AI52" s="72"/>
      <c r="AJ52" s="72"/>
      <c r="AK52" s="72"/>
      <c r="AL52" s="304"/>
    </row>
    <row r="53" spans="1:38" ht="28" customHeight="1" x14ac:dyDescent="0.35">
      <c r="A53" s="140" t="e">
        <f>'Funded Program Budget'!#REF!</f>
        <v>#REF!</v>
      </c>
      <c r="B53" s="138"/>
      <c r="C53" s="138" t="e">
        <f>'Funded Program Budget'!#REF!</f>
        <v>#REF!</v>
      </c>
      <c r="D53" s="119" t="e">
        <f>'Funded Program Budget'!#REF!</f>
        <v>#REF!</v>
      </c>
      <c r="E53" s="118"/>
      <c r="F53" s="119" t="e">
        <f t="shared" si="5"/>
        <v>#REF!</v>
      </c>
      <c r="G53" s="186">
        <f t="shared" si="1"/>
        <v>0</v>
      </c>
      <c r="H53" s="73"/>
      <c r="I53" s="69">
        <f t="shared" si="10"/>
        <v>0</v>
      </c>
      <c r="J53" s="275" t="e">
        <f t="shared" si="9"/>
        <v>#REF!</v>
      </c>
      <c r="K53" s="272"/>
      <c r="L53" s="70"/>
      <c r="M53" s="70"/>
      <c r="N53" s="70"/>
      <c r="O53" s="70"/>
      <c r="P53" s="70"/>
      <c r="Q53" s="70"/>
      <c r="R53" s="70"/>
      <c r="S53" s="70"/>
      <c r="T53" s="70"/>
      <c r="U53" s="70"/>
      <c r="V53" s="70"/>
      <c r="W53" s="70"/>
      <c r="X53" s="70"/>
      <c r="Y53" s="280">
        <f t="shared" si="11"/>
        <v>0</v>
      </c>
      <c r="Z53" s="71"/>
      <c r="AA53" s="71"/>
      <c r="AB53" s="71"/>
      <c r="AC53" s="71"/>
      <c r="AD53" s="71"/>
      <c r="AE53" s="72"/>
      <c r="AF53" s="72"/>
      <c r="AG53" s="72"/>
      <c r="AH53" s="72"/>
      <c r="AI53" s="72"/>
      <c r="AJ53" s="72"/>
      <c r="AK53" s="72"/>
      <c r="AL53" s="304"/>
    </row>
    <row r="54" spans="1:38" ht="28" customHeight="1" x14ac:dyDescent="0.35">
      <c r="A54" s="140" t="e">
        <f>'Funded Program Budget'!#REF!</f>
        <v>#REF!</v>
      </c>
      <c r="B54" s="138"/>
      <c r="C54" s="138" t="e">
        <f>'Funded Program Budget'!#REF!</f>
        <v>#REF!</v>
      </c>
      <c r="D54" s="119" t="e">
        <f>'Funded Program Budget'!#REF!</f>
        <v>#REF!</v>
      </c>
      <c r="E54" s="118"/>
      <c r="F54" s="119" t="e">
        <f t="shared" si="5"/>
        <v>#REF!</v>
      </c>
      <c r="G54" s="186">
        <f t="shared" si="1"/>
        <v>0</v>
      </c>
      <c r="H54" s="73"/>
      <c r="I54" s="69">
        <f t="shared" si="10"/>
        <v>0</v>
      </c>
      <c r="J54" s="275" t="e">
        <f t="shared" si="9"/>
        <v>#REF!</v>
      </c>
      <c r="K54" s="272"/>
      <c r="L54" s="70"/>
      <c r="M54" s="70"/>
      <c r="N54" s="70"/>
      <c r="O54" s="70"/>
      <c r="P54" s="70"/>
      <c r="Q54" s="70"/>
      <c r="R54" s="70"/>
      <c r="S54" s="70"/>
      <c r="T54" s="70"/>
      <c r="U54" s="70"/>
      <c r="V54" s="70"/>
      <c r="W54" s="70"/>
      <c r="X54" s="70"/>
      <c r="Y54" s="280">
        <f t="shared" si="11"/>
        <v>0</v>
      </c>
      <c r="Z54" s="71"/>
      <c r="AA54" s="71"/>
      <c r="AB54" s="71"/>
      <c r="AC54" s="71"/>
      <c r="AD54" s="71"/>
      <c r="AE54" s="72"/>
      <c r="AF54" s="72"/>
      <c r="AG54" s="72"/>
      <c r="AH54" s="72"/>
      <c r="AI54" s="72"/>
      <c r="AJ54" s="72"/>
      <c r="AK54" s="72"/>
      <c r="AL54" s="304"/>
    </row>
    <row r="55" spans="1:38" ht="28" customHeight="1" x14ac:dyDescent="0.35">
      <c r="A55" s="140" t="e">
        <f>'Funded Program Budget'!#REF!</f>
        <v>#REF!</v>
      </c>
      <c r="B55" s="138"/>
      <c r="C55" s="138" t="e">
        <f>'Funded Program Budget'!#REF!</f>
        <v>#REF!</v>
      </c>
      <c r="D55" s="119" t="e">
        <f>'Funded Program Budget'!#REF!</f>
        <v>#REF!</v>
      </c>
      <c r="E55" s="118"/>
      <c r="F55" s="119" t="e">
        <f t="shared" si="5"/>
        <v>#REF!</v>
      </c>
      <c r="G55" s="186">
        <f t="shared" si="1"/>
        <v>0</v>
      </c>
      <c r="H55" s="73"/>
      <c r="I55" s="69">
        <f t="shared" si="10"/>
        <v>0</v>
      </c>
      <c r="J55" s="275" t="e">
        <f t="shared" si="9"/>
        <v>#REF!</v>
      </c>
      <c r="K55" s="272"/>
      <c r="L55" s="70"/>
      <c r="M55" s="70"/>
      <c r="N55" s="70"/>
      <c r="O55" s="70"/>
      <c r="P55" s="70"/>
      <c r="Q55" s="70"/>
      <c r="R55" s="70"/>
      <c r="S55" s="70"/>
      <c r="T55" s="70"/>
      <c r="U55" s="70"/>
      <c r="V55" s="70"/>
      <c r="W55" s="70"/>
      <c r="X55" s="70"/>
      <c r="Y55" s="280">
        <f t="shared" si="11"/>
        <v>0</v>
      </c>
      <c r="Z55" s="71"/>
      <c r="AA55" s="71"/>
      <c r="AB55" s="71"/>
      <c r="AC55" s="71"/>
      <c r="AD55" s="71"/>
      <c r="AE55" s="72"/>
      <c r="AF55" s="72"/>
      <c r="AG55" s="72"/>
      <c r="AH55" s="72"/>
      <c r="AI55" s="72"/>
      <c r="AJ55" s="72"/>
      <c r="AK55" s="72"/>
      <c r="AL55" s="304"/>
    </row>
    <row r="56" spans="1:38" ht="28" customHeight="1" x14ac:dyDescent="0.35">
      <c r="A56" s="140" t="e">
        <f>'Funded Program Budget'!#REF!</f>
        <v>#REF!</v>
      </c>
      <c r="B56" s="138"/>
      <c r="C56" s="138" t="e">
        <f>'Funded Program Budget'!#REF!</f>
        <v>#REF!</v>
      </c>
      <c r="D56" s="119" t="e">
        <f>'Funded Program Budget'!#REF!</f>
        <v>#REF!</v>
      </c>
      <c r="E56" s="118"/>
      <c r="F56" s="119" t="e">
        <f t="shared" si="5"/>
        <v>#REF!</v>
      </c>
      <c r="G56" s="186">
        <f t="shared" si="1"/>
        <v>0</v>
      </c>
      <c r="H56" s="73"/>
      <c r="I56" s="69">
        <f t="shared" si="10"/>
        <v>0</v>
      </c>
      <c r="J56" s="275" t="e">
        <f t="shared" si="9"/>
        <v>#REF!</v>
      </c>
      <c r="K56" s="272"/>
      <c r="L56" s="70"/>
      <c r="M56" s="70"/>
      <c r="N56" s="70"/>
      <c r="O56" s="70"/>
      <c r="P56" s="70"/>
      <c r="Q56" s="70"/>
      <c r="R56" s="70"/>
      <c r="S56" s="70"/>
      <c r="T56" s="70"/>
      <c r="U56" s="70"/>
      <c r="V56" s="70"/>
      <c r="W56" s="70"/>
      <c r="X56" s="70"/>
      <c r="Y56" s="280">
        <f t="shared" si="11"/>
        <v>0</v>
      </c>
      <c r="Z56" s="71"/>
      <c r="AA56" s="71"/>
      <c r="AB56" s="71"/>
      <c r="AC56" s="71"/>
      <c r="AD56" s="71"/>
      <c r="AE56" s="72"/>
      <c r="AF56" s="72"/>
      <c r="AG56" s="72"/>
      <c r="AH56" s="72"/>
      <c r="AI56" s="72"/>
      <c r="AJ56" s="72"/>
      <c r="AK56" s="72"/>
      <c r="AL56" s="304"/>
    </row>
    <row r="57" spans="1:38" ht="28" customHeight="1" x14ac:dyDescent="0.35">
      <c r="A57" s="140" t="e">
        <f>'Funded Program Budget'!#REF!</f>
        <v>#REF!</v>
      </c>
      <c r="B57" s="138"/>
      <c r="C57" s="138" t="e">
        <f>'Funded Program Budget'!#REF!</f>
        <v>#REF!</v>
      </c>
      <c r="D57" s="119" t="e">
        <f>'Funded Program Budget'!#REF!</f>
        <v>#REF!</v>
      </c>
      <c r="E57" s="118"/>
      <c r="F57" s="119" t="e">
        <f t="shared" si="5"/>
        <v>#REF!</v>
      </c>
      <c r="G57" s="186">
        <f t="shared" si="1"/>
        <v>0</v>
      </c>
      <c r="H57" s="73"/>
      <c r="I57" s="69">
        <f t="shared" si="6"/>
        <v>0</v>
      </c>
      <c r="J57" s="275" t="e">
        <f t="shared" si="9"/>
        <v>#REF!</v>
      </c>
      <c r="K57" s="272"/>
      <c r="L57" s="70"/>
      <c r="M57" s="70"/>
      <c r="N57" s="70"/>
      <c r="O57" s="70"/>
      <c r="P57" s="70"/>
      <c r="Q57" s="70"/>
      <c r="R57" s="70"/>
      <c r="S57" s="70"/>
      <c r="T57" s="70"/>
      <c r="U57" s="70"/>
      <c r="V57" s="70"/>
      <c r="W57" s="70"/>
      <c r="X57" s="70"/>
      <c r="Y57" s="280">
        <f t="shared" si="2"/>
        <v>0</v>
      </c>
      <c r="Z57" s="71"/>
      <c r="AA57" s="71"/>
      <c r="AB57" s="71"/>
      <c r="AC57" s="71"/>
      <c r="AD57" s="71"/>
      <c r="AE57" s="72"/>
      <c r="AF57" s="72"/>
      <c r="AG57" s="72"/>
      <c r="AH57" s="72"/>
      <c r="AI57" s="72"/>
      <c r="AJ57" s="72"/>
      <c r="AK57" s="72"/>
      <c r="AL57" s="304"/>
    </row>
    <row r="58" spans="1:38" ht="28" customHeight="1" x14ac:dyDescent="0.35">
      <c r="A58" s="140" t="e">
        <f>'Funded Program Budget'!#REF!</f>
        <v>#REF!</v>
      </c>
      <c r="B58" s="138"/>
      <c r="C58" s="138" t="e">
        <f>'Funded Program Budget'!#REF!</f>
        <v>#REF!</v>
      </c>
      <c r="D58" s="119" t="e">
        <f>'Funded Program Budget'!#REF!</f>
        <v>#REF!</v>
      </c>
      <c r="E58" s="118"/>
      <c r="F58" s="119" t="e">
        <f t="shared" si="5"/>
        <v>#REF!</v>
      </c>
      <c r="G58" s="186">
        <f t="shared" si="1"/>
        <v>0</v>
      </c>
      <c r="H58" s="73"/>
      <c r="I58" s="69">
        <f t="shared" si="6"/>
        <v>0</v>
      </c>
      <c r="J58" s="275" t="e">
        <f t="shared" si="9"/>
        <v>#REF!</v>
      </c>
      <c r="K58" s="272"/>
      <c r="L58" s="70"/>
      <c r="M58" s="70"/>
      <c r="N58" s="70"/>
      <c r="O58" s="70"/>
      <c r="P58" s="70"/>
      <c r="Q58" s="70"/>
      <c r="R58" s="70"/>
      <c r="S58" s="70"/>
      <c r="T58" s="70"/>
      <c r="U58" s="70"/>
      <c r="V58" s="70"/>
      <c r="W58" s="70"/>
      <c r="X58" s="70"/>
      <c r="Y58" s="280">
        <f t="shared" si="2"/>
        <v>0</v>
      </c>
      <c r="Z58" s="71"/>
      <c r="AA58" s="71"/>
      <c r="AB58" s="71"/>
      <c r="AC58" s="71"/>
      <c r="AD58" s="71"/>
      <c r="AE58" s="72"/>
      <c r="AF58" s="72"/>
      <c r="AG58" s="72"/>
      <c r="AH58" s="72"/>
      <c r="AI58" s="72"/>
      <c r="AJ58" s="72"/>
      <c r="AK58" s="72"/>
      <c r="AL58" s="304"/>
    </row>
    <row r="59" spans="1:38" ht="28" customHeight="1" x14ac:dyDescent="0.35">
      <c r="A59" s="140" t="e">
        <f>'Funded Program Budget'!#REF!</f>
        <v>#REF!</v>
      </c>
      <c r="B59" s="138"/>
      <c r="C59" s="138" t="e">
        <f>'Funded Program Budget'!#REF!</f>
        <v>#REF!</v>
      </c>
      <c r="D59" s="119" t="e">
        <f>'Funded Program Budget'!#REF!</f>
        <v>#REF!</v>
      </c>
      <c r="E59" s="118"/>
      <c r="F59" s="119" t="e">
        <f t="shared" si="5"/>
        <v>#REF!</v>
      </c>
      <c r="G59" s="186">
        <f t="shared" si="1"/>
        <v>0</v>
      </c>
      <c r="H59" s="73"/>
      <c r="I59" s="69">
        <f t="shared" si="6"/>
        <v>0</v>
      </c>
      <c r="J59" s="275" t="e">
        <f t="shared" si="9"/>
        <v>#REF!</v>
      </c>
      <c r="K59" s="272"/>
      <c r="L59" s="70"/>
      <c r="M59" s="70"/>
      <c r="N59" s="70"/>
      <c r="O59" s="70"/>
      <c r="P59" s="70"/>
      <c r="Q59" s="70"/>
      <c r="R59" s="70"/>
      <c r="S59" s="70"/>
      <c r="T59" s="70"/>
      <c r="U59" s="70"/>
      <c r="V59" s="70"/>
      <c r="W59" s="70"/>
      <c r="X59" s="70"/>
      <c r="Y59" s="280">
        <f t="shared" si="2"/>
        <v>0</v>
      </c>
      <c r="Z59" s="71"/>
      <c r="AA59" s="71"/>
      <c r="AB59" s="71"/>
      <c r="AC59" s="71"/>
      <c r="AD59" s="71"/>
      <c r="AE59" s="72"/>
      <c r="AF59" s="72"/>
      <c r="AG59" s="72"/>
      <c r="AH59" s="72"/>
      <c r="AI59" s="72"/>
      <c r="AJ59" s="72"/>
      <c r="AK59" s="72"/>
      <c r="AL59" s="304"/>
    </row>
    <row r="60" spans="1:38" ht="28" customHeight="1" x14ac:dyDescent="0.4">
      <c r="A60" s="122" t="s">
        <v>106</v>
      </c>
      <c r="B60" s="159"/>
      <c r="C60" s="159"/>
      <c r="D60" s="98"/>
      <c r="E60" s="98"/>
      <c r="F60" s="160"/>
      <c r="G60" s="98"/>
      <c r="H60" s="100"/>
      <c r="I60" s="99"/>
      <c r="J60" s="99"/>
      <c r="K60" s="98"/>
      <c r="L60" s="98"/>
      <c r="M60" s="98"/>
      <c r="N60" s="98"/>
      <c r="O60" s="98"/>
      <c r="P60" s="98"/>
      <c r="Q60" s="98"/>
      <c r="R60" s="98"/>
      <c r="S60" s="98"/>
      <c r="T60" s="98"/>
      <c r="U60" s="98"/>
      <c r="V60" s="98"/>
      <c r="W60" s="98"/>
      <c r="X60" s="98"/>
      <c r="Y60" s="101"/>
      <c r="Z60" s="71"/>
      <c r="AA60" s="71"/>
      <c r="AB60" s="71"/>
      <c r="AC60" s="71"/>
      <c r="AD60" s="71"/>
      <c r="AE60" s="72"/>
      <c r="AF60" s="72"/>
      <c r="AG60" s="72"/>
      <c r="AH60" s="72"/>
      <c r="AI60" s="72"/>
      <c r="AJ60" s="72"/>
      <c r="AK60" s="72"/>
      <c r="AL60" s="309"/>
    </row>
    <row r="61" spans="1:38" ht="28" customHeight="1" x14ac:dyDescent="0.35">
      <c r="A61" s="153" t="e">
        <f>'Funded Program Budget'!#REF!</f>
        <v>#REF!</v>
      </c>
      <c r="B61" s="138"/>
      <c r="C61" s="138" t="e">
        <f>'Funded Program Budget'!#REF!</f>
        <v>#REF!</v>
      </c>
      <c r="D61" s="119" t="e">
        <f>'Funded Program Budget'!#REF!</f>
        <v>#REF!</v>
      </c>
      <c r="E61" s="118"/>
      <c r="F61" s="158" t="e">
        <f t="shared" si="5"/>
        <v>#REF!</v>
      </c>
      <c r="G61" s="185">
        <f t="shared" si="1"/>
        <v>0</v>
      </c>
      <c r="H61" s="73"/>
      <c r="I61" s="69">
        <f>G61*H61</f>
        <v>0</v>
      </c>
      <c r="J61" s="275" t="e">
        <f t="shared" ref="J61:J82" si="12">ROUND($C61*$I61*$B$127,0)</f>
        <v>#REF!</v>
      </c>
      <c r="K61" s="272"/>
      <c r="L61" s="70"/>
      <c r="M61" s="70"/>
      <c r="N61" s="70"/>
      <c r="O61" s="70"/>
      <c r="P61" s="70"/>
      <c r="Q61" s="70"/>
      <c r="R61" s="70"/>
      <c r="S61" s="70"/>
      <c r="T61" s="70"/>
      <c r="U61" s="70"/>
      <c r="V61" s="70"/>
      <c r="W61" s="70"/>
      <c r="X61" s="70"/>
      <c r="Y61" s="280">
        <f t="shared" si="2"/>
        <v>0</v>
      </c>
      <c r="Z61" s="71"/>
      <c r="AA61" s="71"/>
      <c r="AB61" s="71"/>
      <c r="AC61" s="71"/>
      <c r="AD61" s="71"/>
      <c r="AE61" s="72"/>
      <c r="AF61" s="72"/>
      <c r="AG61" s="72"/>
      <c r="AH61" s="72"/>
      <c r="AI61" s="72"/>
      <c r="AJ61" s="72"/>
      <c r="AK61" s="72"/>
      <c r="AL61" s="304"/>
    </row>
    <row r="62" spans="1:38" ht="28" customHeight="1" x14ac:dyDescent="0.35">
      <c r="A62" s="153" t="e">
        <f>'Funded Program Budget'!#REF!</f>
        <v>#REF!</v>
      </c>
      <c r="B62" s="138"/>
      <c r="C62" s="138" t="e">
        <f>'Funded Program Budget'!#REF!</f>
        <v>#REF!</v>
      </c>
      <c r="D62" s="119">
        <f>'Funded Program Budget'!C17</f>
        <v>0</v>
      </c>
      <c r="E62" s="118"/>
      <c r="F62" s="158" t="e">
        <f t="shared" si="5"/>
        <v>#REF!</v>
      </c>
      <c r="G62" s="185">
        <f t="shared" si="1"/>
        <v>0</v>
      </c>
      <c r="H62" s="73"/>
      <c r="I62" s="69">
        <f t="shared" ref="I62:I81" si="13">G62*H62</f>
        <v>0</v>
      </c>
      <c r="J62" s="275" t="e">
        <f t="shared" si="12"/>
        <v>#REF!</v>
      </c>
      <c r="K62" s="272"/>
      <c r="L62" s="70"/>
      <c r="M62" s="70"/>
      <c r="N62" s="70"/>
      <c r="O62" s="70"/>
      <c r="P62" s="70"/>
      <c r="Q62" s="70"/>
      <c r="R62" s="70"/>
      <c r="S62" s="70"/>
      <c r="T62" s="70"/>
      <c r="U62" s="70"/>
      <c r="V62" s="70"/>
      <c r="W62" s="70"/>
      <c r="X62" s="70"/>
      <c r="Y62" s="280">
        <f t="shared" si="2"/>
        <v>0</v>
      </c>
      <c r="Z62" s="71"/>
      <c r="AA62" s="71"/>
      <c r="AB62" s="71"/>
      <c r="AC62" s="71"/>
      <c r="AD62" s="71"/>
      <c r="AE62" s="72"/>
      <c r="AF62" s="72"/>
      <c r="AG62" s="72"/>
      <c r="AH62" s="72"/>
      <c r="AI62" s="72"/>
      <c r="AJ62" s="72"/>
      <c r="AK62" s="72"/>
      <c r="AL62" s="304"/>
    </row>
    <row r="63" spans="1:38" ht="28" customHeight="1" x14ac:dyDescent="0.35">
      <c r="A63" s="153" t="e">
        <f>'Funded Program Budget'!#REF!</f>
        <v>#REF!</v>
      </c>
      <c r="B63" s="138"/>
      <c r="C63" s="138" t="e">
        <f>'Funded Program Budget'!#REF!</f>
        <v>#REF!</v>
      </c>
      <c r="D63" s="119">
        <f>'Funded Program Budget'!C18</f>
        <v>0</v>
      </c>
      <c r="E63" s="118"/>
      <c r="F63" s="158" t="e">
        <f t="shared" si="5"/>
        <v>#REF!</v>
      </c>
      <c r="G63" s="185">
        <f t="shared" si="1"/>
        <v>0</v>
      </c>
      <c r="H63" s="73"/>
      <c r="I63" s="69">
        <f t="shared" si="13"/>
        <v>0</v>
      </c>
      <c r="J63" s="275" t="e">
        <f t="shared" si="12"/>
        <v>#REF!</v>
      </c>
      <c r="K63" s="272"/>
      <c r="L63" s="70"/>
      <c r="M63" s="70"/>
      <c r="N63" s="70"/>
      <c r="O63" s="70"/>
      <c r="P63" s="70"/>
      <c r="Q63" s="70"/>
      <c r="R63" s="70"/>
      <c r="S63" s="70"/>
      <c r="T63" s="70"/>
      <c r="U63" s="70"/>
      <c r="V63" s="70"/>
      <c r="W63" s="70"/>
      <c r="X63" s="70"/>
      <c r="Y63" s="280">
        <f t="shared" si="2"/>
        <v>0</v>
      </c>
      <c r="Z63" s="71"/>
      <c r="AA63" s="71"/>
      <c r="AB63" s="71"/>
      <c r="AC63" s="71"/>
      <c r="AD63" s="71"/>
      <c r="AE63" s="72"/>
      <c r="AF63" s="72"/>
      <c r="AG63" s="72"/>
      <c r="AH63" s="72"/>
      <c r="AI63" s="72"/>
      <c r="AJ63" s="72"/>
      <c r="AK63" s="72"/>
      <c r="AL63" s="304"/>
    </row>
    <row r="64" spans="1:38" ht="28" customHeight="1" x14ac:dyDescent="0.35">
      <c r="A64" s="153" t="str">
        <f>'Funded Program Budget'!B10</f>
        <v xml:space="preserve">Facilitator/Mental Health Specialist </v>
      </c>
      <c r="B64" s="138"/>
      <c r="C64" s="138">
        <f>'Funded Program Budget'!D10</f>
        <v>0</v>
      </c>
      <c r="D64" s="119" t="e">
        <f>'Funded Program Budget'!#REF!</f>
        <v>#REF!</v>
      </c>
      <c r="E64" s="118"/>
      <c r="F64" s="158" t="e">
        <f t="shared" si="5"/>
        <v>#REF!</v>
      </c>
      <c r="G64" s="185">
        <f t="shared" si="1"/>
        <v>0</v>
      </c>
      <c r="H64" s="73"/>
      <c r="I64" s="69">
        <f t="shared" si="13"/>
        <v>0</v>
      </c>
      <c r="J64" s="275">
        <f t="shared" si="12"/>
        <v>0</v>
      </c>
      <c r="K64" s="272"/>
      <c r="L64" s="70"/>
      <c r="M64" s="70"/>
      <c r="N64" s="70"/>
      <c r="O64" s="70"/>
      <c r="P64" s="70"/>
      <c r="Q64" s="70"/>
      <c r="R64" s="70"/>
      <c r="S64" s="70"/>
      <c r="T64" s="70"/>
      <c r="U64" s="70"/>
      <c r="V64" s="70"/>
      <c r="W64" s="70"/>
      <c r="X64" s="70"/>
      <c r="Y64" s="280">
        <f t="shared" si="2"/>
        <v>0</v>
      </c>
      <c r="Z64" s="71"/>
      <c r="AA64" s="71"/>
      <c r="AB64" s="71"/>
      <c r="AC64" s="71"/>
      <c r="AD64" s="71"/>
      <c r="AE64" s="72"/>
      <c r="AF64" s="72"/>
      <c r="AG64" s="72"/>
      <c r="AH64" s="72"/>
      <c r="AI64" s="72"/>
      <c r="AJ64" s="72"/>
      <c r="AK64" s="72"/>
      <c r="AL64" s="304"/>
    </row>
    <row r="65" spans="1:38" ht="28" customHeight="1" x14ac:dyDescent="0.35">
      <c r="A65" s="153" t="e">
        <f>'Funded Program Budget'!#REF!</f>
        <v>#REF!</v>
      </c>
      <c r="B65" s="138"/>
      <c r="C65" s="138" t="e">
        <f>'Funded Program Budget'!#REF!</f>
        <v>#REF!</v>
      </c>
      <c r="D65" s="119" t="e">
        <f>'Funded Program Budget'!#REF!</f>
        <v>#REF!</v>
      </c>
      <c r="E65" s="118"/>
      <c r="F65" s="158" t="e">
        <f t="shared" si="5"/>
        <v>#REF!</v>
      </c>
      <c r="G65" s="185">
        <f t="shared" si="1"/>
        <v>0</v>
      </c>
      <c r="H65" s="73"/>
      <c r="I65" s="69">
        <f t="shared" si="13"/>
        <v>0</v>
      </c>
      <c r="J65" s="275" t="e">
        <f t="shared" si="12"/>
        <v>#REF!</v>
      </c>
      <c r="K65" s="272"/>
      <c r="L65" s="70"/>
      <c r="M65" s="70"/>
      <c r="N65" s="70"/>
      <c r="O65" s="70"/>
      <c r="P65" s="70"/>
      <c r="Q65" s="70"/>
      <c r="R65" s="70"/>
      <c r="S65" s="70"/>
      <c r="T65" s="70"/>
      <c r="U65" s="70"/>
      <c r="V65" s="70"/>
      <c r="W65" s="70"/>
      <c r="X65" s="70"/>
      <c r="Y65" s="280">
        <f t="shared" si="2"/>
        <v>0</v>
      </c>
      <c r="Z65" s="71"/>
      <c r="AA65" s="71"/>
      <c r="AB65" s="71"/>
      <c r="AC65" s="71"/>
      <c r="AD65" s="71"/>
      <c r="AE65" s="72"/>
      <c r="AF65" s="72"/>
      <c r="AG65" s="72"/>
      <c r="AH65" s="72"/>
      <c r="AI65" s="72"/>
      <c r="AJ65" s="72"/>
      <c r="AK65" s="72"/>
      <c r="AL65" s="304"/>
    </row>
    <row r="66" spans="1:38" ht="28" customHeight="1" x14ac:dyDescent="0.35">
      <c r="A66" s="153" t="e">
        <f>'Funded Program Budget'!#REF!</f>
        <v>#REF!</v>
      </c>
      <c r="B66" s="138"/>
      <c r="C66" s="138" t="e">
        <f>'Funded Program Budget'!#REF!</f>
        <v>#REF!</v>
      </c>
      <c r="D66" s="119" t="e">
        <f>'Funded Program Budget'!#REF!</f>
        <v>#REF!</v>
      </c>
      <c r="E66" s="118"/>
      <c r="F66" s="158" t="e">
        <f t="shared" si="5"/>
        <v>#REF!</v>
      </c>
      <c r="G66" s="185">
        <f t="shared" si="1"/>
        <v>0</v>
      </c>
      <c r="H66" s="73"/>
      <c r="I66" s="69">
        <f t="shared" si="13"/>
        <v>0</v>
      </c>
      <c r="J66" s="275" t="e">
        <f t="shared" si="12"/>
        <v>#REF!</v>
      </c>
      <c r="K66" s="272"/>
      <c r="L66" s="70"/>
      <c r="M66" s="70"/>
      <c r="N66" s="70"/>
      <c r="O66" s="70"/>
      <c r="P66" s="70"/>
      <c r="Q66" s="70"/>
      <c r="R66" s="70"/>
      <c r="S66" s="70"/>
      <c r="T66" s="70"/>
      <c r="U66" s="70"/>
      <c r="V66" s="70"/>
      <c r="W66" s="70"/>
      <c r="X66" s="70"/>
      <c r="Y66" s="280">
        <f t="shared" si="2"/>
        <v>0</v>
      </c>
      <c r="Z66" s="71"/>
      <c r="AA66" s="71"/>
      <c r="AB66" s="71"/>
      <c r="AC66" s="71"/>
      <c r="AD66" s="71"/>
      <c r="AE66" s="72"/>
      <c r="AF66" s="72"/>
      <c r="AG66" s="72"/>
      <c r="AH66" s="72"/>
      <c r="AI66" s="72"/>
      <c r="AJ66" s="72"/>
      <c r="AK66" s="72"/>
      <c r="AL66" s="304"/>
    </row>
    <row r="67" spans="1:38" ht="28" customHeight="1" x14ac:dyDescent="0.35">
      <c r="A67" s="153" t="e">
        <f>'Funded Program Budget'!#REF!</f>
        <v>#REF!</v>
      </c>
      <c r="B67" s="138"/>
      <c r="C67" s="138" t="e">
        <f>'Funded Program Budget'!#REF!</f>
        <v>#REF!</v>
      </c>
      <c r="D67" s="119" t="e">
        <f>'Funded Program Budget'!#REF!</f>
        <v>#REF!</v>
      </c>
      <c r="E67" s="118"/>
      <c r="F67" s="158" t="e">
        <f t="shared" si="5"/>
        <v>#REF!</v>
      </c>
      <c r="G67" s="185">
        <f t="shared" si="1"/>
        <v>0</v>
      </c>
      <c r="H67" s="73"/>
      <c r="I67" s="69">
        <f t="shared" si="13"/>
        <v>0</v>
      </c>
      <c r="J67" s="275" t="e">
        <f t="shared" si="12"/>
        <v>#REF!</v>
      </c>
      <c r="K67" s="272"/>
      <c r="L67" s="70"/>
      <c r="M67" s="70"/>
      <c r="N67" s="70"/>
      <c r="O67" s="70"/>
      <c r="P67" s="70"/>
      <c r="Q67" s="70"/>
      <c r="R67" s="70"/>
      <c r="S67" s="70"/>
      <c r="T67" s="70"/>
      <c r="U67" s="70"/>
      <c r="V67" s="70"/>
      <c r="W67" s="70"/>
      <c r="X67" s="70"/>
      <c r="Y67" s="280">
        <f t="shared" si="2"/>
        <v>0</v>
      </c>
      <c r="Z67" s="71"/>
      <c r="AA67" s="71"/>
      <c r="AB67" s="71"/>
      <c r="AC67" s="71"/>
      <c r="AD67" s="71"/>
      <c r="AE67" s="72"/>
      <c r="AF67" s="72"/>
      <c r="AG67" s="72"/>
      <c r="AH67" s="72"/>
      <c r="AI67" s="72"/>
      <c r="AJ67" s="72"/>
      <c r="AK67" s="72"/>
      <c r="AL67" s="304"/>
    </row>
    <row r="68" spans="1:38" ht="28" customHeight="1" x14ac:dyDescent="0.35">
      <c r="A68" s="153" t="str">
        <f>'Funded Program Budget'!B11</f>
        <v>Program Manager</v>
      </c>
      <c r="B68" s="138"/>
      <c r="C68" s="138">
        <f>'Funded Program Budget'!D11</f>
        <v>0</v>
      </c>
      <c r="D68" s="119">
        <f>'Funded Program Budget'!C10</f>
        <v>0</v>
      </c>
      <c r="E68" s="118"/>
      <c r="F68" s="158">
        <f t="shared" si="5"/>
        <v>0</v>
      </c>
      <c r="G68" s="185">
        <f t="shared" si="1"/>
        <v>0</v>
      </c>
      <c r="H68" s="73"/>
      <c r="I68" s="69">
        <f t="shared" si="13"/>
        <v>0</v>
      </c>
      <c r="J68" s="275">
        <f t="shared" si="12"/>
        <v>0</v>
      </c>
      <c r="K68" s="272"/>
      <c r="L68" s="70"/>
      <c r="M68" s="70"/>
      <c r="N68" s="70"/>
      <c r="O68" s="70"/>
      <c r="P68" s="70"/>
      <c r="Q68" s="70"/>
      <c r="R68" s="70"/>
      <c r="S68" s="70"/>
      <c r="T68" s="70"/>
      <c r="U68" s="70"/>
      <c r="V68" s="70"/>
      <c r="W68" s="70"/>
      <c r="X68" s="70"/>
      <c r="Y68" s="280">
        <f t="shared" si="2"/>
        <v>0</v>
      </c>
      <c r="Z68" s="71"/>
      <c r="AA68" s="71"/>
      <c r="AB68" s="71"/>
      <c r="AC68" s="71"/>
      <c r="AD68" s="71"/>
      <c r="AE68" s="72"/>
      <c r="AF68" s="72"/>
      <c r="AG68" s="72"/>
      <c r="AH68" s="72"/>
      <c r="AI68" s="72"/>
      <c r="AJ68" s="72"/>
      <c r="AK68" s="72"/>
      <c r="AL68" s="304"/>
    </row>
    <row r="69" spans="1:38" ht="28" customHeight="1" x14ac:dyDescent="0.35">
      <c r="A69" s="153" t="e">
        <f>'Funded Program Budget'!#REF!</f>
        <v>#REF!</v>
      </c>
      <c r="B69" s="138"/>
      <c r="C69" s="138" t="e">
        <f>'Funded Program Budget'!#REF!</f>
        <v>#REF!</v>
      </c>
      <c r="D69" s="119" t="e">
        <f>'Funded Program Budget'!#REF!</f>
        <v>#REF!</v>
      </c>
      <c r="E69" s="118"/>
      <c r="F69" s="158" t="e">
        <f t="shared" si="5"/>
        <v>#REF!</v>
      </c>
      <c r="G69" s="185">
        <f t="shared" si="1"/>
        <v>0</v>
      </c>
      <c r="H69" s="73"/>
      <c r="I69" s="69">
        <f t="shared" si="13"/>
        <v>0</v>
      </c>
      <c r="J69" s="275" t="e">
        <f t="shared" si="12"/>
        <v>#REF!</v>
      </c>
      <c r="K69" s="272"/>
      <c r="L69" s="70"/>
      <c r="M69" s="70"/>
      <c r="N69" s="70"/>
      <c r="O69" s="70"/>
      <c r="P69" s="70"/>
      <c r="Q69" s="70"/>
      <c r="R69" s="70"/>
      <c r="S69" s="70"/>
      <c r="T69" s="70"/>
      <c r="U69" s="70"/>
      <c r="V69" s="70"/>
      <c r="W69" s="70"/>
      <c r="X69" s="70"/>
      <c r="Y69" s="280">
        <f t="shared" si="2"/>
        <v>0</v>
      </c>
      <c r="Z69" s="71"/>
      <c r="AA69" s="71"/>
      <c r="AB69" s="71"/>
      <c r="AC69" s="71"/>
      <c r="AD69" s="71"/>
      <c r="AE69" s="72"/>
      <c r="AF69" s="72"/>
      <c r="AG69" s="72"/>
      <c r="AH69" s="72"/>
      <c r="AI69" s="72"/>
      <c r="AJ69" s="72"/>
      <c r="AK69" s="72"/>
      <c r="AL69" s="304"/>
    </row>
    <row r="70" spans="1:38" ht="28" customHeight="1" x14ac:dyDescent="0.35">
      <c r="A70" s="153" t="e">
        <f>'Funded Program Budget'!#REF!</f>
        <v>#REF!</v>
      </c>
      <c r="B70" s="138"/>
      <c r="C70" s="138" t="e">
        <f>'Funded Program Budget'!#REF!</f>
        <v>#REF!</v>
      </c>
      <c r="D70" s="119" t="e">
        <f>'Funded Program Budget'!#REF!</f>
        <v>#REF!</v>
      </c>
      <c r="E70" s="118"/>
      <c r="F70" s="158" t="e">
        <f t="shared" si="5"/>
        <v>#REF!</v>
      </c>
      <c r="G70" s="185">
        <f t="shared" si="1"/>
        <v>0</v>
      </c>
      <c r="H70" s="73"/>
      <c r="I70" s="69">
        <f t="shared" si="13"/>
        <v>0</v>
      </c>
      <c r="J70" s="275" t="e">
        <f t="shared" si="12"/>
        <v>#REF!</v>
      </c>
      <c r="K70" s="272"/>
      <c r="L70" s="70"/>
      <c r="M70" s="70"/>
      <c r="N70" s="70"/>
      <c r="O70" s="70"/>
      <c r="P70" s="70"/>
      <c r="Q70" s="70"/>
      <c r="R70" s="70"/>
      <c r="S70" s="70"/>
      <c r="T70" s="70"/>
      <c r="U70" s="70"/>
      <c r="V70" s="70"/>
      <c r="W70" s="70"/>
      <c r="X70" s="70"/>
      <c r="Y70" s="280">
        <f t="shared" si="2"/>
        <v>0</v>
      </c>
      <c r="Z70" s="71"/>
      <c r="AA70" s="71"/>
      <c r="AB70" s="71"/>
      <c r="AC70" s="71"/>
      <c r="AD70" s="71"/>
      <c r="AE70" s="72"/>
      <c r="AF70" s="72"/>
      <c r="AG70" s="72"/>
      <c r="AH70" s="72"/>
      <c r="AI70" s="72"/>
      <c r="AJ70" s="72"/>
      <c r="AK70" s="72"/>
      <c r="AL70" s="304"/>
    </row>
    <row r="71" spans="1:38" ht="28" customHeight="1" x14ac:dyDescent="0.35">
      <c r="A71" s="153" t="e">
        <f>'Funded Program Budget'!#REF!</f>
        <v>#REF!</v>
      </c>
      <c r="B71" s="138"/>
      <c r="C71" s="138" t="e">
        <f>'Funded Program Budget'!#REF!</f>
        <v>#REF!</v>
      </c>
      <c r="D71" s="119" t="e">
        <f>'Funded Program Budget'!#REF!</f>
        <v>#REF!</v>
      </c>
      <c r="E71" s="118"/>
      <c r="F71" s="158" t="e">
        <f t="shared" si="5"/>
        <v>#REF!</v>
      </c>
      <c r="G71" s="185">
        <f t="shared" si="1"/>
        <v>0</v>
      </c>
      <c r="H71" s="73"/>
      <c r="I71" s="69">
        <f t="shared" si="13"/>
        <v>0</v>
      </c>
      <c r="J71" s="275" t="e">
        <f t="shared" si="12"/>
        <v>#REF!</v>
      </c>
      <c r="K71" s="272"/>
      <c r="L71" s="70"/>
      <c r="M71" s="70"/>
      <c r="N71" s="70"/>
      <c r="O71" s="70"/>
      <c r="P71" s="70"/>
      <c r="Q71" s="70"/>
      <c r="R71" s="70"/>
      <c r="S71" s="70"/>
      <c r="T71" s="70"/>
      <c r="U71" s="70"/>
      <c r="V71" s="70"/>
      <c r="W71" s="70"/>
      <c r="X71" s="70"/>
      <c r="Y71" s="280">
        <f t="shared" si="2"/>
        <v>0</v>
      </c>
      <c r="Z71" s="71"/>
      <c r="AA71" s="71"/>
      <c r="AB71" s="71"/>
      <c r="AC71" s="71"/>
      <c r="AD71" s="71"/>
      <c r="AE71" s="72"/>
      <c r="AF71" s="72"/>
      <c r="AG71" s="72"/>
      <c r="AH71" s="72"/>
      <c r="AI71" s="72"/>
      <c r="AJ71" s="72"/>
      <c r="AK71" s="72"/>
      <c r="AL71" s="304"/>
    </row>
    <row r="72" spans="1:38" ht="28" customHeight="1" x14ac:dyDescent="0.35">
      <c r="A72" s="153" t="e">
        <f>'Funded Program Budget'!#REF!</f>
        <v>#REF!</v>
      </c>
      <c r="B72" s="138"/>
      <c r="C72" s="138" t="e">
        <f>'Funded Program Budget'!#REF!</f>
        <v>#REF!</v>
      </c>
      <c r="D72" s="119">
        <f>'Funded Program Budget'!C11</f>
        <v>0</v>
      </c>
      <c r="E72" s="118"/>
      <c r="F72" s="158" t="e">
        <f t="shared" si="5"/>
        <v>#REF!</v>
      </c>
      <c r="G72" s="185">
        <f t="shared" ref="G72:G82" si="14">B72*52</f>
        <v>0</v>
      </c>
      <c r="H72" s="73"/>
      <c r="I72" s="69">
        <f t="shared" si="13"/>
        <v>0</v>
      </c>
      <c r="J72" s="275" t="e">
        <f t="shared" si="12"/>
        <v>#REF!</v>
      </c>
      <c r="K72" s="272"/>
      <c r="L72" s="70"/>
      <c r="M72" s="70"/>
      <c r="N72" s="70"/>
      <c r="O72" s="70"/>
      <c r="P72" s="70"/>
      <c r="Q72" s="70"/>
      <c r="R72" s="70"/>
      <c r="S72" s="70"/>
      <c r="T72" s="70"/>
      <c r="U72" s="70"/>
      <c r="V72" s="70"/>
      <c r="W72" s="70"/>
      <c r="X72" s="70"/>
      <c r="Y72" s="280">
        <f t="shared" si="2"/>
        <v>0</v>
      </c>
      <c r="Z72" s="71"/>
      <c r="AA72" s="71"/>
      <c r="AB72" s="71"/>
      <c r="AC72" s="71"/>
      <c r="AD72" s="71"/>
      <c r="AE72" s="72"/>
      <c r="AF72" s="72"/>
      <c r="AG72" s="72"/>
      <c r="AH72" s="72"/>
      <c r="AI72" s="72"/>
      <c r="AJ72" s="72"/>
      <c r="AK72" s="72"/>
      <c r="AL72" s="304"/>
    </row>
    <row r="73" spans="1:38" ht="28" customHeight="1" x14ac:dyDescent="0.35">
      <c r="A73" s="153" t="str">
        <f>'Funded Program Budget'!B12</f>
        <v xml:space="preserve">Data Collection/ Admin Assistant </v>
      </c>
      <c r="B73" s="138"/>
      <c r="C73" s="138">
        <f>'Funded Program Budget'!D12</f>
        <v>0</v>
      </c>
      <c r="D73" s="119" t="e">
        <f>'Funded Program Budget'!#REF!</f>
        <v>#REF!</v>
      </c>
      <c r="E73" s="118"/>
      <c r="F73" s="158" t="e">
        <f t="shared" si="5"/>
        <v>#REF!</v>
      </c>
      <c r="G73" s="185">
        <f t="shared" si="14"/>
        <v>0</v>
      </c>
      <c r="H73" s="73"/>
      <c r="I73" s="69">
        <f t="shared" si="13"/>
        <v>0</v>
      </c>
      <c r="J73" s="275">
        <f t="shared" si="12"/>
        <v>0</v>
      </c>
      <c r="K73" s="272"/>
      <c r="L73" s="102"/>
      <c r="M73" s="102"/>
      <c r="N73" s="102"/>
      <c r="O73" s="102"/>
      <c r="P73" s="102"/>
      <c r="Q73" s="102"/>
      <c r="R73" s="102"/>
      <c r="S73" s="102"/>
      <c r="T73" s="102"/>
      <c r="U73" s="102"/>
      <c r="V73" s="102"/>
      <c r="W73" s="102"/>
      <c r="X73" s="102"/>
      <c r="Y73" s="280">
        <f t="shared" si="2"/>
        <v>0</v>
      </c>
      <c r="Z73" s="103"/>
      <c r="AA73" s="103"/>
      <c r="AB73" s="103"/>
      <c r="AC73" s="103"/>
      <c r="AD73" s="103"/>
      <c r="AE73" s="104"/>
      <c r="AF73" s="104"/>
      <c r="AG73" s="104"/>
      <c r="AH73" s="104"/>
      <c r="AI73" s="104"/>
      <c r="AJ73" s="104"/>
      <c r="AK73" s="104"/>
      <c r="AL73" s="310"/>
    </row>
    <row r="74" spans="1:38" ht="28" customHeight="1" x14ac:dyDescent="0.35">
      <c r="A74" s="153" t="e">
        <f>'Funded Program Budget'!#REF!</f>
        <v>#REF!</v>
      </c>
      <c r="B74" s="138"/>
      <c r="C74" s="138" t="e">
        <f>'Funded Program Budget'!#REF!</f>
        <v>#REF!</v>
      </c>
      <c r="D74" s="119" t="e">
        <f>'Funded Program Budget'!#REF!</f>
        <v>#REF!</v>
      </c>
      <c r="E74" s="118"/>
      <c r="F74" s="158" t="e">
        <f t="shared" si="5"/>
        <v>#REF!</v>
      </c>
      <c r="G74" s="185">
        <f t="shared" si="14"/>
        <v>0</v>
      </c>
      <c r="H74" s="73"/>
      <c r="I74" s="69">
        <f t="shared" si="13"/>
        <v>0</v>
      </c>
      <c r="J74" s="275" t="e">
        <f t="shared" si="12"/>
        <v>#REF!</v>
      </c>
      <c r="K74" s="272"/>
      <c r="L74" s="102"/>
      <c r="M74" s="102"/>
      <c r="N74" s="102"/>
      <c r="O74" s="102"/>
      <c r="P74" s="102"/>
      <c r="Q74" s="102"/>
      <c r="R74" s="102"/>
      <c r="S74" s="102"/>
      <c r="T74" s="102"/>
      <c r="U74" s="102"/>
      <c r="V74" s="102"/>
      <c r="W74" s="102"/>
      <c r="X74" s="102"/>
      <c r="Y74" s="280">
        <f t="shared" si="2"/>
        <v>0</v>
      </c>
      <c r="Z74" s="103"/>
      <c r="AA74" s="103"/>
      <c r="AB74" s="103"/>
      <c r="AC74" s="103"/>
      <c r="AD74" s="103"/>
      <c r="AE74" s="104"/>
      <c r="AF74" s="104"/>
      <c r="AG74" s="104"/>
      <c r="AH74" s="104"/>
      <c r="AI74" s="104"/>
      <c r="AJ74" s="104"/>
      <c r="AK74" s="104"/>
      <c r="AL74" s="310"/>
    </row>
    <row r="75" spans="1:38" ht="28" customHeight="1" x14ac:dyDescent="0.35">
      <c r="A75" s="153" t="str">
        <f>'Funded Program Budget'!B13</f>
        <v xml:space="preserve">Other: </v>
      </c>
      <c r="B75" s="138"/>
      <c r="C75" s="138">
        <f>'Funded Program Budget'!D13</f>
        <v>0</v>
      </c>
      <c r="D75" s="119" t="e">
        <f>'Funded Program Budget'!#REF!</f>
        <v>#REF!</v>
      </c>
      <c r="E75" s="118"/>
      <c r="F75" s="158" t="e">
        <f t="shared" si="5"/>
        <v>#REF!</v>
      </c>
      <c r="G75" s="185">
        <f t="shared" si="14"/>
        <v>0</v>
      </c>
      <c r="H75" s="73"/>
      <c r="I75" s="69">
        <f t="shared" si="13"/>
        <v>0</v>
      </c>
      <c r="J75" s="275">
        <f t="shared" si="12"/>
        <v>0</v>
      </c>
      <c r="K75" s="272"/>
      <c r="L75" s="102"/>
      <c r="M75" s="102"/>
      <c r="N75" s="102"/>
      <c r="O75" s="102"/>
      <c r="P75" s="102"/>
      <c r="Q75" s="102"/>
      <c r="R75" s="102"/>
      <c r="S75" s="102"/>
      <c r="T75" s="102"/>
      <c r="U75" s="102"/>
      <c r="V75" s="102"/>
      <c r="W75" s="102"/>
      <c r="X75" s="102"/>
      <c r="Y75" s="280">
        <f t="shared" si="2"/>
        <v>0</v>
      </c>
      <c r="Z75" s="103"/>
      <c r="AA75" s="103"/>
      <c r="AB75" s="103"/>
      <c r="AC75" s="103"/>
      <c r="AD75" s="103"/>
      <c r="AE75" s="104"/>
      <c r="AF75" s="104"/>
      <c r="AG75" s="104"/>
      <c r="AH75" s="104"/>
      <c r="AI75" s="104"/>
      <c r="AJ75" s="104"/>
      <c r="AK75" s="104"/>
      <c r="AL75" s="310"/>
    </row>
    <row r="76" spans="1:38" ht="28" customHeight="1" x14ac:dyDescent="0.35">
      <c r="A76" s="153" t="str">
        <f>'Funded Program Budget'!B16</f>
        <v xml:space="preserve">Other: </v>
      </c>
      <c r="B76" s="138"/>
      <c r="C76" s="138">
        <f>'Funded Program Budget'!D16</f>
        <v>0</v>
      </c>
      <c r="D76" s="119" t="e">
        <f>'Funded Program Budget'!#REF!</f>
        <v>#REF!</v>
      </c>
      <c r="E76" s="118"/>
      <c r="F76" s="158" t="e">
        <f t="shared" si="5"/>
        <v>#REF!</v>
      </c>
      <c r="G76" s="185">
        <f t="shared" si="14"/>
        <v>0</v>
      </c>
      <c r="H76" s="73"/>
      <c r="I76" s="69">
        <f t="shared" si="13"/>
        <v>0</v>
      </c>
      <c r="J76" s="275">
        <f t="shared" si="12"/>
        <v>0</v>
      </c>
      <c r="K76" s="272"/>
      <c r="L76" s="102"/>
      <c r="M76" s="102"/>
      <c r="N76" s="102"/>
      <c r="O76" s="102"/>
      <c r="P76" s="102"/>
      <c r="Q76" s="102"/>
      <c r="R76" s="102"/>
      <c r="S76" s="102"/>
      <c r="T76" s="102"/>
      <c r="U76" s="102"/>
      <c r="V76" s="102"/>
      <c r="W76" s="102"/>
      <c r="X76" s="102"/>
      <c r="Y76" s="280">
        <f t="shared" si="2"/>
        <v>0</v>
      </c>
      <c r="Z76" s="103"/>
      <c r="AA76" s="103"/>
      <c r="AB76" s="103"/>
      <c r="AC76" s="103"/>
      <c r="AD76" s="103"/>
      <c r="AE76" s="104"/>
      <c r="AF76" s="104"/>
      <c r="AG76" s="104"/>
      <c r="AH76" s="104"/>
      <c r="AI76" s="104"/>
      <c r="AJ76" s="104"/>
      <c r="AK76" s="104"/>
      <c r="AL76" s="310"/>
    </row>
    <row r="77" spans="1:38" ht="28" customHeight="1" x14ac:dyDescent="0.35">
      <c r="A77" s="153" t="e">
        <f>'Funded Program Budget'!#REF!</f>
        <v>#REF!</v>
      </c>
      <c r="B77" s="138"/>
      <c r="C77" s="138" t="e">
        <f>'Funded Program Budget'!#REF!</f>
        <v>#REF!</v>
      </c>
      <c r="D77" s="119">
        <f>'Funded Program Budget'!C12</f>
        <v>0</v>
      </c>
      <c r="E77" s="118"/>
      <c r="F77" s="158" t="e">
        <f t="shared" si="5"/>
        <v>#REF!</v>
      </c>
      <c r="G77" s="185">
        <f t="shared" si="14"/>
        <v>0</v>
      </c>
      <c r="H77" s="73"/>
      <c r="I77" s="69">
        <f t="shared" si="13"/>
        <v>0</v>
      </c>
      <c r="J77" s="275" t="e">
        <f t="shared" si="12"/>
        <v>#REF!</v>
      </c>
      <c r="K77" s="272"/>
      <c r="L77" s="102"/>
      <c r="M77" s="102"/>
      <c r="N77" s="102"/>
      <c r="O77" s="102"/>
      <c r="P77" s="102"/>
      <c r="Q77" s="102"/>
      <c r="R77" s="102"/>
      <c r="S77" s="102"/>
      <c r="T77" s="102"/>
      <c r="U77" s="102"/>
      <c r="V77" s="102"/>
      <c r="W77" s="102"/>
      <c r="X77" s="102"/>
      <c r="Y77" s="280">
        <f t="shared" si="2"/>
        <v>0</v>
      </c>
      <c r="Z77" s="103"/>
      <c r="AA77" s="103"/>
      <c r="AB77" s="103"/>
      <c r="AC77" s="103"/>
      <c r="AD77" s="103"/>
      <c r="AE77" s="104"/>
      <c r="AF77" s="104"/>
      <c r="AG77" s="104"/>
      <c r="AH77" s="104"/>
      <c r="AI77" s="104"/>
      <c r="AJ77" s="104"/>
      <c r="AK77" s="104"/>
      <c r="AL77" s="310"/>
    </row>
    <row r="78" spans="1:38" ht="28" customHeight="1" x14ac:dyDescent="0.35">
      <c r="A78" s="153" t="e">
        <f>'Funded Program Budget'!#REF!</f>
        <v>#REF!</v>
      </c>
      <c r="B78" s="138"/>
      <c r="C78" s="138" t="e">
        <f>'Funded Program Budget'!#REF!</f>
        <v>#REF!</v>
      </c>
      <c r="D78" s="119" t="e">
        <f>'Funded Program Budget'!#REF!</f>
        <v>#REF!</v>
      </c>
      <c r="E78" s="118"/>
      <c r="F78" s="158" t="e">
        <f t="shared" si="5"/>
        <v>#REF!</v>
      </c>
      <c r="G78" s="185">
        <f t="shared" si="14"/>
        <v>0</v>
      </c>
      <c r="H78" s="73"/>
      <c r="I78" s="69">
        <f t="shared" si="13"/>
        <v>0</v>
      </c>
      <c r="J78" s="275" t="e">
        <f t="shared" si="12"/>
        <v>#REF!</v>
      </c>
      <c r="K78" s="272"/>
      <c r="L78" s="102"/>
      <c r="M78" s="102"/>
      <c r="N78" s="102"/>
      <c r="O78" s="102"/>
      <c r="P78" s="102"/>
      <c r="Q78" s="102"/>
      <c r="R78" s="102"/>
      <c r="S78" s="102"/>
      <c r="T78" s="102"/>
      <c r="U78" s="102"/>
      <c r="V78" s="102"/>
      <c r="W78" s="102"/>
      <c r="X78" s="102"/>
      <c r="Y78" s="280">
        <f t="shared" si="2"/>
        <v>0</v>
      </c>
      <c r="Z78" s="103"/>
      <c r="AA78" s="103"/>
      <c r="AB78" s="103"/>
      <c r="AC78" s="103"/>
      <c r="AD78" s="103"/>
      <c r="AE78" s="104"/>
      <c r="AF78" s="104"/>
      <c r="AG78" s="104"/>
      <c r="AH78" s="104"/>
      <c r="AI78" s="104"/>
      <c r="AJ78" s="104"/>
      <c r="AK78" s="104"/>
      <c r="AL78" s="310"/>
    </row>
    <row r="79" spans="1:38" ht="28" customHeight="1" x14ac:dyDescent="0.35">
      <c r="A79" s="153" t="e">
        <f>'Funded Program Budget'!#REF!</f>
        <v>#REF!</v>
      </c>
      <c r="B79" s="138"/>
      <c r="C79" s="138" t="e">
        <f>'Funded Program Budget'!#REF!</f>
        <v>#REF!</v>
      </c>
      <c r="D79" s="119">
        <f>'Funded Program Budget'!C13</f>
        <v>0</v>
      </c>
      <c r="E79" s="118"/>
      <c r="F79" s="158" t="e">
        <f t="shared" si="5"/>
        <v>#REF!</v>
      </c>
      <c r="G79" s="185">
        <f t="shared" si="14"/>
        <v>0</v>
      </c>
      <c r="H79" s="73"/>
      <c r="I79" s="69">
        <f t="shared" si="13"/>
        <v>0</v>
      </c>
      <c r="J79" s="275" t="e">
        <f t="shared" si="12"/>
        <v>#REF!</v>
      </c>
      <c r="K79" s="272"/>
      <c r="L79" s="102"/>
      <c r="M79" s="102"/>
      <c r="N79" s="102"/>
      <c r="O79" s="102"/>
      <c r="P79" s="102"/>
      <c r="Q79" s="102"/>
      <c r="R79" s="102"/>
      <c r="S79" s="102"/>
      <c r="T79" s="102"/>
      <c r="U79" s="102"/>
      <c r="V79" s="102"/>
      <c r="W79" s="102"/>
      <c r="X79" s="102"/>
      <c r="Y79" s="280">
        <f t="shared" si="2"/>
        <v>0</v>
      </c>
      <c r="Z79" s="103"/>
      <c r="AA79" s="103"/>
      <c r="AB79" s="103"/>
      <c r="AC79" s="103"/>
      <c r="AD79" s="103"/>
      <c r="AE79" s="104"/>
      <c r="AF79" s="104"/>
      <c r="AG79" s="104"/>
      <c r="AH79" s="104"/>
      <c r="AI79" s="104"/>
      <c r="AJ79" s="104"/>
      <c r="AK79" s="104"/>
      <c r="AL79" s="310"/>
    </row>
    <row r="80" spans="1:38" ht="28" customHeight="1" x14ac:dyDescent="0.35">
      <c r="A80" s="153" t="e">
        <f>'Funded Program Budget'!#REF!</f>
        <v>#REF!</v>
      </c>
      <c r="B80" s="138"/>
      <c r="C80" s="138" t="e">
        <f>'Funded Program Budget'!#REF!</f>
        <v>#REF!</v>
      </c>
      <c r="D80" s="119">
        <f>'Funded Program Budget'!C16</f>
        <v>0</v>
      </c>
      <c r="E80" s="118"/>
      <c r="F80" s="158" t="e">
        <f t="shared" si="5"/>
        <v>#REF!</v>
      </c>
      <c r="G80" s="185">
        <f t="shared" si="14"/>
        <v>0</v>
      </c>
      <c r="H80" s="73"/>
      <c r="I80" s="69">
        <f t="shared" si="13"/>
        <v>0</v>
      </c>
      <c r="J80" s="275" t="e">
        <f t="shared" si="12"/>
        <v>#REF!</v>
      </c>
      <c r="K80" s="272"/>
      <c r="L80" s="102"/>
      <c r="M80" s="102"/>
      <c r="N80" s="102"/>
      <c r="O80" s="102"/>
      <c r="P80" s="102"/>
      <c r="Q80" s="102"/>
      <c r="R80" s="102"/>
      <c r="S80" s="102"/>
      <c r="T80" s="102"/>
      <c r="U80" s="102"/>
      <c r="V80" s="102"/>
      <c r="W80" s="102"/>
      <c r="X80" s="102"/>
      <c r="Y80" s="280">
        <f t="shared" si="2"/>
        <v>0</v>
      </c>
      <c r="Z80" s="103"/>
      <c r="AA80" s="103"/>
      <c r="AB80" s="103"/>
      <c r="AC80" s="103"/>
      <c r="AD80" s="103"/>
      <c r="AE80" s="104"/>
      <c r="AF80" s="104"/>
      <c r="AG80" s="104"/>
      <c r="AH80" s="104"/>
      <c r="AI80" s="104"/>
      <c r="AJ80" s="104"/>
      <c r="AK80" s="104"/>
      <c r="AL80" s="310"/>
    </row>
    <row r="81" spans="1:39" ht="28" customHeight="1" x14ac:dyDescent="0.35">
      <c r="A81" s="153" t="e">
        <f>'Funded Program Budget'!#REF!</f>
        <v>#REF!</v>
      </c>
      <c r="B81" s="138"/>
      <c r="C81" s="138" t="e">
        <f>'Funded Program Budget'!#REF!</f>
        <v>#REF!</v>
      </c>
      <c r="D81" s="119" t="e">
        <f>'Funded Program Budget'!#REF!</f>
        <v>#REF!</v>
      </c>
      <c r="E81" s="118"/>
      <c r="F81" s="158" t="e">
        <f t="shared" si="5"/>
        <v>#REF!</v>
      </c>
      <c r="G81" s="185">
        <f t="shared" si="14"/>
        <v>0</v>
      </c>
      <c r="H81" s="73"/>
      <c r="I81" s="69">
        <f t="shared" si="13"/>
        <v>0</v>
      </c>
      <c r="J81" s="275" t="e">
        <f t="shared" si="12"/>
        <v>#REF!</v>
      </c>
      <c r="K81" s="272"/>
      <c r="L81" s="102"/>
      <c r="M81" s="102"/>
      <c r="N81" s="102"/>
      <c r="O81" s="102"/>
      <c r="P81" s="102"/>
      <c r="Q81" s="102"/>
      <c r="R81" s="102"/>
      <c r="S81" s="102"/>
      <c r="T81" s="102"/>
      <c r="U81" s="102"/>
      <c r="V81" s="102"/>
      <c r="W81" s="102"/>
      <c r="X81" s="102"/>
      <c r="Y81" s="280">
        <f t="shared" si="2"/>
        <v>0</v>
      </c>
      <c r="Z81" s="103"/>
      <c r="AA81" s="103"/>
      <c r="AB81" s="103"/>
      <c r="AC81" s="103"/>
      <c r="AD81" s="103"/>
      <c r="AE81" s="104"/>
      <c r="AF81" s="104"/>
      <c r="AG81" s="104"/>
      <c r="AH81" s="104"/>
      <c r="AI81" s="104"/>
      <c r="AJ81" s="104"/>
      <c r="AK81" s="104"/>
      <c r="AL81" s="310"/>
    </row>
    <row r="82" spans="1:39" ht="28" customHeight="1" x14ac:dyDescent="0.35">
      <c r="A82" s="153" t="e">
        <f>'Funded Program Budget'!#REF!</f>
        <v>#REF!</v>
      </c>
      <c r="B82" s="138"/>
      <c r="C82" s="138" t="e">
        <f>'Funded Program Budget'!#REF!</f>
        <v>#REF!</v>
      </c>
      <c r="D82" s="119" t="e">
        <f>'Funded Program Budget'!#REF!</f>
        <v>#REF!</v>
      </c>
      <c r="E82" s="118"/>
      <c r="F82" s="158" t="e">
        <f t="shared" si="5"/>
        <v>#REF!</v>
      </c>
      <c r="G82" s="185">
        <f t="shared" si="14"/>
        <v>0</v>
      </c>
      <c r="H82" s="126"/>
      <c r="I82" s="125">
        <f>G82*H82</f>
        <v>0</v>
      </c>
      <c r="J82" s="275" t="e">
        <f t="shared" si="12"/>
        <v>#REF!</v>
      </c>
      <c r="K82" s="278"/>
      <c r="L82" s="105"/>
      <c r="M82" s="105"/>
      <c r="N82" s="105"/>
      <c r="O82" s="105"/>
      <c r="P82" s="105"/>
      <c r="Q82" s="105"/>
      <c r="R82" s="105"/>
      <c r="S82" s="105"/>
      <c r="T82" s="105"/>
      <c r="U82" s="105"/>
      <c r="V82" s="105"/>
      <c r="W82" s="105"/>
      <c r="X82" s="105"/>
      <c r="Y82" s="280">
        <f>SUM(K82:X82)</f>
        <v>0</v>
      </c>
      <c r="Z82" s="106"/>
      <c r="AA82" s="106"/>
      <c r="AB82" s="106"/>
      <c r="AC82" s="106"/>
      <c r="AD82" s="106"/>
      <c r="AE82" s="107"/>
      <c r="AF82" s="107"/>
      <c r="AG82" s="107"/>
      <c r="AH82" s="107"/>
      <c r="AI82" s="107"/>
      <c r="AJ82" s="107"/>
      <c r="AK82" s="107"/>
      <c r="AL82" s="311"/>
    </row>
    <row r="83" spans="1:39" ht="28" customHeight="1" x14ac:dyDescent="0.4">
      <c r="A83" s="154" t="s">
        <v>91</v>
      </c>
      <c r="B83" s="161"/>
      <c r="C83" s="161" t="e">
        <f>SUM(C7:C50)</f>
        <v>#REF!</v>
      </c>
      <c r="D83" s="119" t="e">
        <f>'Funded Program Budget'!#REF!</f>
        <v>#REF!</v>
      </c>
      <c r="E83" s="124">
        <f>SUM(E7:E50)</f>
        <v>0</v>
      </c>
      <c r="F83" s="158" t="e">
        <f>SUM(F6:F82)</f>
        <v>#REF!</v>
      </c>
      <c r="G83" s="285" t="s">
        <v>107</v>
      </c>
      <c r="H83" s="286"/>
      <c r="I83" s="286"/>
      <c r="J83" s="287"/>
      <c r="K83" s="279">
        <f t="shared" ref="K83:AL83" si="15">SUM(K6:K82)</f>
        <v>0</v>
      </c>
      <c r="L83" s="128">
        <f t="shared" si="15"/>
        <v>0</v>
      </c>
      <c r="M83" s="128">
        <f t="shared" si="15"/>
        <v>0</v>
      </c>
      <c r="N83" s="128">
        <f t="shared" si="15"/>
        <v>0</v>
      </c>
      <c r="O83" s="128">
        <f t="shared" si="15"/>
        <v>0</v>
      </c>
      <c r="P83" s="128">
        <f t="shared" si="15"/>
        <v>0</v>
      </c>
      <c r="Q83" s="128">
        <f t="shared" si="15"/>
        <v>0</v>
      </c>
      <c r="R83" s="128">
        <f t="shared" si="15"/>
        <v>0</v>
      </c>
      <c r="S83" s="128">
        <f t="shared" si="15"/>
        <v>0</v>
      </c>
      <c r="T83" s="128">
        <f t="shared" si="15"/>
        <v>0</v>
      </c>
      <c r="U83" s="128">
        <f t="shared" si="15"/>
        <v>0</v>
      </c>
      <c r="V83" s="128">
        <f t="shared" si="15"/>
        <v>0</v>
      </c>
      <c r="W83" s="128">
        <f t="shared" si="15"/>
        <v>0</v>
      </c>
      <c r="X83" s="128">
        <f t="shared" si="15"/>
        <v>0</v>
      </c>
      <c r="Y83" s="281">
        <f>SUM(Y6:Y82)</f>
        <v>0</v>
      </c>
      <c r="Z83" s="129">
        <f t="shared" si="15"/>
        <v>0</v>
      </c>
      <c r="AA83" s="128">
        <f t="shared" si="15"/>
        <v>0</v>
      </c>
      <c r="AB83" s="128">
        <f t="shared" si="15"/>
        <v>0</v>
      </c>
      <c r="AC83" s="128">
        <f t="shared" si="15"/>
        <v>0</v>
      </c>
      <c r="AD83" s="128">
        <f t="shared" si="15"/>
        <v>0</v>
      </c>
      <c r="AE83" s="128">
        <f t="shared" si="15"/>
        <v>0</v>
      </c>
      <c r="AF83" s="128">
        <f t="shared" si="15"/>
        <v>0</v>
      </c>
      <c r="AG83" s="128">
        <f t="shared" si="15"/>
        <v>0</v>
      </c>
      <c r="AH83" s="128">
        <f t="shared" si="15"/>
        <v>0</v>
      </c>
      <c r="AI83" s="128">
        <f t="shared" si="15"/>
        <v>0</v>
      </c>
      <c r="AJ83" s="128">
        <f t="shared" si="15"/>
        <v>0</v>
      </c>
      <c r="AK83" s="128">
        <f t="shared" si="15"/>
        <v>0</v>
      </c>
      <c r="AL83" s="312">
        <f t="shared" si="15"/>
        <v>0</v>
      </c>
      <c r="AM83" s="108"/>
    </row>
    <row r="84" spans="1:39" ht="28" customHeight="1" x14ac:dyDescent="0.4">
      <c r="A84" s="123" t="s">
        <v>111</v>
      </c>
      <c r="B84" s="131"/>
      <c r="C84" s="131"/>
      <c r="D84" s="433"/>
      <c r="E84" s="434"/>
      <c r="F84" s="162" t="s">
        <v>77</v>
      </c>
      <c r="G84" s="285" t="s">
        <v>112</v>
      </c>
      <c r="H84" s="286"/>
      <c r="I84" s="286"/>
      <c r="J84" s="287"/>
      <c r="K84" s="282">
        <f t="shared" ref="K84:X84" si="16">IFERROR((($F$7*K7/$J$7)+($F$8*K8/$J$8)+($F$9*K9/$J$9)+($F$10*K10/$J$10)+($F$11*K11/$J$11)+($F$13*K13/$J$13)+($F$14*K14/$J$14)+($F$15*K15/$J$15)+($F$16*K16/$J$16)+($F$17*K17/$J$17)+($F$18*K18/$J$18)+($F$19*K19/$J$19)+($F$21*K21/$J$21)+($F$22*K22/$J$22)+($F$23*K23/$J$23)+($F$24*K24/$J$24)+($F$25*K25/$J$25)+($F$26*K26/$J$26)+($F$28*K28/$J$28)+($F$29*K29/$J$29)+($F$30*K30/$J$30)+($F$31*K31/$J$31)+($F$32*K32/$J$32)+($F$33*K33/$J$33)+($F$34*K34/$J$34)+($F$35*(K35/$J$35)+($F$36*K36/$J$36)+($F$37*K37/$J$37)+($F$38*K38/$J$38))),0)</f>
        <v>0</v>
      </c>
      <c r="L84" s="282">
        <f t="shared" si="16"/>
        <v>0</v>
      </c>
      <c r="M84" s="282">
        <f t="shared" si="16"/>
        <v>0</v>
      </c>
      <c r="N84" s="282">
        <f t="shared" si="16"/>
        <v>0</v>
      </c>
      <c r="O84" s="282">
        <f t="shared" si="16"/>
        <v>0</v>
      </c>
      <c r="P84" s="282">
        <f t="shared" si="16"/>
        <v>0</v>
      </c>
      <c r="Q84" s="282">
        <f t="shared" si="16"/>
        <v>0</v>
      </c>
      <c r="R84" s="282">
        <f t="shared" si="16"/>
        <v>0</v>
      </c>
      <c r="S84" s="282">
        <f t="shared" si="16"/>
        <v>0</v>
      </c>
      <c r="T84" s="282">
        <f t="shared" si="16"/>
        <v>0</v>
      </c>
      <c r="U84" s="282">
        <f t="shared" si="16"/>
        <v>0</v>
      </c>
      <c r="V84" s="282">
        <f t="shared" si="16"/>
        <v>0</v>
      </c>
      <c r="W84" s="282">
        <f t="shared" si="16"/>
        <v>0</v>
      </c>
      <c r="X84" s="282">
        <f t="shared" si="16"/>
        <v>0</v>
      </c>
      <c r="Y84" s="300"/>
      <c r="Z84" s="290"/>
      <c r="AA84" s="290"/>
      <c r="AB84" s="290"/>
      <c r="AC84" s="290"/>
      <c r="AD84" s="290"/>
      <c r="AE84" s="290"/>
      <c r="AF84" s="290"/>
      <c r="AG84" s="290"/>
      <c r="AH84" s="290"/>
      <c r="AI84" s="290"/>
      <c r="AJ84" s="290"/>
      <c r="AK84" s="290"/>
      <c r="AL84" s="301"/>
    </row>
    <row r="85" spans="1:39" ht="28" customHeight="1" x14ac:dyDescent="0.4">
      <c r="A85" s="147" t="e">
        <f>'Funded Program Budget'!#REF!</f>
        <v>#REF!</v>
      </c>
      <c r="B85" s="163"/>
      <c r="C85" s="163"/>
      <c r="D85" s="435"/>
      <c r="E85" s="436"/>
      <c r="F85" s="164" t="e">
        <f>'Funded Program Budget'!#REF!</f>
        <v>#REF!</v>
      </c>
      <c r="G85" s="285" t="s">
        <v>113</v>
      </c>
      <c r="H85" s="286"/>
      <c r="I85" s="286"/>
      <c r="J85" s="287"/>
      <c r="K85" s="283">
        <f t="shared" ref="K85:X85" si="17">IFERROR(K84/K83, 0)</f>
        <v>0</v>
      </c>
      <c r="L85" s="283">
        <f t="shared" si="17"/>
        <v>0</v>
      </c>
      <c r="M85" s="283">
        <f t="shared" si="17"/>
        <v>0</v>
      </c>
      <c r="N85" s="283">
        <f t="shared" si="17"/>
        <v>0</v>
      </c>
      <c r="O85" s="283">
        <f t="shared" si="17"/>
        <v>0</v>
      </c>
      <c r="P85" s="283">
        <f t="shared" si="17"/>
        <v>0</v>
      </c>
      <c r="Q85" s="283">
        <f t="shared" si="17"/>
        <v>0</v>
      </c>
      <c r="R85" s="283">
        <f t="shared" si="17"/>
        <v>0</v>
      </c>
      <c r="S85" s="283">
        <f t="shared" si="17"/>
        <v>0</v>
      </c>
      <c r="T85" s="283">
        <f t="shared" si="17"/>
        <v>0</v>
      </c>
      <c r="U85" s="283">
        <f t="shared" si="17"/>
        <v>0</v>
      </c>
      <c r="V85" s="283">
        <f t="shared" si="17"/>
        <v>0</v>
      </c>
      <c r="W85" s="283">
        <f t="shared" si="17"/>
        <v>0</v>
      </c>
      <c r="X85" s="283">
        <f t="shared" si="17"/>
        <v>0</v>
      </c>
      <c r="Y85" s="291"/>
      <c r="Z85" s="290"/>
      <c r="AA85" s="290"/>
      <c r="AB85" s="290"/>
      <c r="AC85" s="290"/>
      <c r="AD85" s="290"/>
      <c r="AE85" s="290"/>
      <c r="AF85" s="290"/>
      <c r="AG85" s="290"/>
      <c r="AH85" s="290"/>
      <c r="AI85" s="290"/>
      <c r="AJ85" s="290"/>
      <c r="AK85" s="290"/>
      <c r="AL85" s="302"/>
    </row>
    <row r="86" spans="1:39" ht="28" customHeight="1" x14ac:dyDescent="0.4">
      <c r="A86" s="147" t="e">
        <f>'Funded Program Budget'!#REF!</f>
        <v>#REF!</v>
      </c>
      <c r="B86" s="165"/>
      <c r="C86" s="165"/>
      <c r="D86" s="435"/>
      <c r="E86" s="436"/>
      <c r="F86" s="164" t="e">
        <f>'Funded Program Budget'!#REF!</f>
        <v>#REF!</v>
      </c>
      <c r="G86" s="285" t="s">
        <v>156</v>
      </c>
      <c r="H86" s="286"/>
      <c r="I86" s="286"/>
      <c r="J86" s="287"/>
      <c r="K86" s="284">
        <f>K85*24</f>
        <v>0</v>
      </c>
      <c r="L86" s="284">
        <f>L85*24</f>
        <v>0</v>
      </c>
      <c r="M86" s="284">
        <f>M85*24</f>
        <v>0</v>
      </c>
      <c r="N86" s="284">
        <f>N85*24</f>
        <v>0</v>
      </c>
      <c r="O86" s="284">
        <f t="shared" ref="O86:R86" si="18">O85*24</f>
        <v>0</v>
      </c>
      <c r="P86" s="284">
        <f t="shared" si="18"/>
        <v>0</v>
      </c>
      <c r="Q86" s="284">
        <f t="shared" si="18"/>
        <v>0</v>
      </c>
      <c r="R86" s="284">
        <f t="shared" si="18"/>
        <v>0</v>
      </c>
      <c r="S86" s="284"/>
      <c r="T86" s="284"/>
      <c r="U86" s="284"/>
      <c r="V86" s="284"/>
      <c r="W86" s="284"/>
      <c r="X86" s="284"/>
      <c r="Y86" s="291"/>
      <c r="Z86" s="290"/>
      <c r="AA86" s="290"/>
      <c r="AB86" s="290"/>
      <c r="AC86" s="290"/>
      <c r="AD86" s="290"/>
      <c r="AE86" s="290"/>
      <c r="AF86" s="290"/>
      <c r="AG86" s="290"/>
      <c r="AH86" s="290"/>
      <c r="AI86" s="290"/>
      <c r="AJ86" s="290"/>
      <c r="AK86" s="290"/>
      <c r="AL86" s="302"/>
    </row>
    <row r="87" spans="1:39" ht="28" customHeight="1" x14ac:dyDescent="0.35">
      <c r="A87" s="147" t="e">
        <f>'Funded Program Budget'!#REF!</f>
        <v>#REF!</v>
      </c>
      <c r="B87" s="165"/>
      <c r="C87" s="165"/>
      <c r="D87" s="435"/>
      <c r="E87" s="436"/>
      <c r="F87" s="296" t="e">
        <f>'Funded Program Budget'!#REF!</f>
        <v>#REF!</v>
      </c>
      <c r="G87" s="292"/>
      <c r="H87" s="289"/>
      <c r="I87" s="288"/>
      <c r="J87" s="288"/>
      <c r="K87" s="290"/>
      <c r="L87" s="290"/>
      <c r="M87" s="290"/>
      <c r="N87" s="290"/>
      <c r="O87" s="290"/>
      <c r="P87" s="290"/>
      <c r="Q87" s="290"/>
      <c r="R87" s="290"/>
      <c r="S87" s="290"/>
      <c r="T87" s="290"/>
      <c r="U87" s="290"/>
      <c r="V87" s="290"/>
      <c r="W87" s="290"/>
      <c r="X87" s="290"/>
      <c r="Y87" s="291"/>
      <c r="Z87" s="290"/>
      <c r="AA87" s="290"/>
      <c r="AB87" s="290"/>
      <c r="AC87" s="290"/>
      <c r="AD87" s="290"/>
      <c r="AE87" s="290"/>
      <c r="AF87" s="290"/>
      <c r="AG87" s="290"/>
      <c r="AH87" s="290"/>
      <c r="AI87" s="290"/>
      <c r="AJ87" s="290"/>
      <c r="AK87" s="290"/>
      <c r="AL87" s="302"/>
    </row>
    <row r="88" spans="1:39" ht="28" customHeight="1" x14ac:dyDescent="0.35">
      <c r="A88" s="147" t="e">
        <f>'Funded Program Budget'!#REF!</f>
        <v>#REF!</v>
      </c>
      <c r="B88" s="165"/>
      <c r="C88" s="165"/>
      <c r="D88" s="435"/>
      <c r="E88" s="436"/>
      <c r="F88" s="296" t="e">
        <f>'Funded Program Budget'!#REF!</f>
        <v>#REF!</v>
      </c>
      <c r="G88" s="292"/>
      <c r="H88" s="289"/>
      <c r="I88" s="288"/>
      <c r="J88" s="288"/>
      <c r="K88" s="290"/>
      <c r="L88" s="290"/>
      <c r="M88" s="290"/>
      <c r="N88" s="290"/>
      <c r="O88" s="290"/>
      <c r="P88" s="290"/>
      <c r="Q88" s="290"/>
      <c r="R88" s="290"/>
      <c r="S88" s="290"/>
      <c r="T88" s="290"/>
      <c r="U88" s="290"/>
      <c r="V88" s="290"/>
      <c r="W88" s="290"/>
      <c r="X88" s="290"/>
      <c r="Y88" s="291"/>
      <c r="Z88" s="290"/>
      <c r="AA88" s="290"/>
      <c r="AB88" s="290"/>
      <c r="AC88" s="290"/>
      <c r="AD88" s="290"/>
      <c r="AE88" s="290"/>
      <c r="AF88" s="290"/>
      <c r="AG88" s="290"/>
      <c r="AH88" s="290"/>
      <c r="AI88" s="290"/>
      <c r="AJ88" s="290"/>
      <c r="AK88" s="290"/>
      <c r="AL88" s="302"/>
    </row>
    <row r="89" spans="1:39" ht="28" customHeight="1" x14ac:dyDescent="0.35">
      <c r="A89" s="147" t="e">
        <f>'Funded Program Budget'!#REF!</f>
        <v>#REF!</v>
      </c>
      <c r="B89" s="165"/>
      <c r="C89" s="165"/>
      <c r="D89" s="435"/>
      <c r="E89" s="436"/>
      <c r="F89" s="296" t="e">
        <f>'Funded Program Budget'!#REF!</f>
        <v>#REF!</v>
      </c>
      <c r="G89" s="292"/>
      <c r="H89" s="289"/>
      <c r="I89" s="288"/>
      <c r="J89" s="288"/>
      <c r="K89" s="290"/>
      <c r="L89" s="290"/>
      <c r="M89" s="290"/>
      <c r="N89" s="290"/>
      <c r="O89" s="290"/>
      <c r="P89" s="290"/>
      <c r="Q89" s="290"/>
      <c r="R89" s="290"/>
      <c r="S89" s="290"/>
      <c r="T89" s="290"/>
      <c r="U89" s="290"/>
      <c r="V89" s="290"/>
      <c r="W89" s="290"/>
      <c r="X89" s="290"/>
      <c r="Y89" s="291"/>
      <c r="Z89" s="290"/>
      <c r="AA89" s="290"/>
      <c r="AB89" s="290"/>
      <c r="AC89" s="290"/>
      <c r="AD89" s="290"/>
      <c r="AE89" s="290"/>
      <c r="AF89" s="290"/>
      <c r="AG89" s="290"/>
      <c r="AH89" s="290"/>
      <c r="AI89" s="290"/>
      <c r="AJ89" s="290"/>
      <c r="AK89" s="290"/>
      <c r="AL89" s="302"/>
    </row>
    <row r="90" spans="1:39" ht="28" customHeight="1" x14ac:dyDescent="0.35">
      <c r="A90" s="147" t="e">
        <f>'Funded Program Budget'!#REF!</f>
        <v>#REF!</v>
      </c>
      <c r="B90" s="165"/>
      <c r="C90" s="165"/>
      <c r="D90" s="437"/>
      <c r="E90" s="438"/>
      <c r="F90" s="296" t="e">
        <f>'Funded Program Budget'!#REF!</f>
        <v>#REF!</v>
      </c>
      <c r="G90" s="292"/>
      <c r="H90" s="289"/>
      <c r="I90" s="288"/>
      <c r="J90" s="288"/>
      <c r="K90" s="290"/>
      <c r="L90" s="290"/>
      <c r="M90" s="290"/>
      <c r="N90" s="290"/>
      <c r="O90" s="290"/>
      <c r="P90" s="290"/>
      <c r="Q90" s="290"/>
      <c r="R90" s="290"/>
      <c r="S90" s="290"/>
      <c r="T90" s="290"/>
      <c r="U90" s="290"/>
      <c r="V90" s="290"/>
      <c r="W90" s="290"/>
      <c r="X90" s="290"/>
      <c r="Y90" s="291"/>
      <c r="Z90" s="290"/>
      <c r="AA90" s="290"/>
      <c r="AB90" s="290"/>
      <c r="AC90" s="290"/>
      <c r="AD90" s="290"/>
      <c r="AE90" s="290"/>
      <c r="AF90" s="290"/>
      <c r="AG90" s="290"/>
      <c r="AH90" s="290"/>
      <c r="AI90" s="290"/>
      <c r="AJ90" s="290"/>
      <c r="AK90" s="290"/>
      <c r="AL90" s="302"/>
    </row>
    <row r="91" spans="1:39" ht="28" customHeight="1" x14ac:dyDescent="0.35">
      <c r="A91" s="147" t="e">
        <f>'Funded Program Budget'!#REF!</f>
        <v>#REF!</v>
      </c>
      <c r="B91" s="165"/>
      <c r="C91" s="165"/>
      <c r="D91" s="437"/>
      <c r="E91" s="438"/>
      <c r="F91" s="297" t="e">
        <f>'Funded Program Budget'!#REF!</f>
        <v>#REF!</v>
      </c>
      <c r="G91" s="292"/>
      <c r="H91" s="289"/>
      <c r="I91" s="288"/>
      <c r="J91" s="288"/>
      <c r="K91" s="290"/>
      <c r="L91" s="290"/>
      <c r="M91" s="290"/>
      <c r="N91" s="290"/>
      <c r="O91" s="290"/>
      <c r="P91" s="290"/>
      <c r="Q91" s="290"/>
      <c r="R91" s="290"/>
      <c r="S91" s="290"/>
      <c r="T91" s="290"/>
      <c r="U91" s="290"/>
      <c r="V91" s="290"/>
      <c r="W91" s="290"/>
      <c r="X91" s="290"/>
      <c r="Y91" s="291"/>
      <c r="Z91" s="290"/>
      <c r="AA91" s="290"/>
      <c r="AB91" s="290"/>
      <c r="AC91" s="290"/>
      <c r="AD91" s="290"/>
      <c r="AE91" s="290"/>
      <c r="AF91" s="290"/>
      <c r="AG91" s="290"/>
      <c r="AH91" s="290"/>
      <c r="AI91" s="290"/>
      <c r="AJ91" s="290"/>
      <c r="AK91" s="290"/>
      <c r="AL91" s="302"/>
    </row>
    <row r="92" spans="1:39" ht="28" customHeight="1" x14ac:dyDescent="0.35">
      <c r="A92" s="147" t="e">
        <f>'Funded Program Budget'!#REF!</f>
        <v>#REF!</v>
      </c>
      <c r="B92" s="165"/>
      <c r="C92" s="165"/>
      <c r="D92" s="437"/>
      <c r="E92" s="438"/>
      <c r="F92" s="297" t="e">
        <f>'Funded Program Budget'!#REF!</f>
        <v>#REF!</v>
      </c>
      <c r="G92" s="292"/>
      <c r="H92" s="289"/>
      <c r="I92" s="288"/>
      <c r="J92" s="288"/>
      <c r="K92" s="290"/>
      <c r="L92" s="290"/>
      <c r="M92" s="290"/>
      <c r="N92" s="290"/>
      <c r="O92" s="290"/>
      <c r="P92" s="290"/>
      <c r="Q92" s="290"/>
      <c r="R92" s="290"/>
      <c r="S92" s="290"/>
      <c r="T92" s="290"/>
      <c r="U92" s="290"/>
      <c r="V92" s="290"/>
      <c r="W92" s="290"/>
      <c r="X92" s="290"/>
      <c r="Y92" s="291"/>
      <c r="Z92" s="290"/>
      <c r="AA92" s="290"/>
      <c r="AB92" s="290"/>
      <c r="AC92" s="290"/>
      <c r="AD92" s="290"/>
      <c r="AE92" s="290"/>
      <c r="AF92" s="290"/>
      <c r="AG92" s="290"/>
      <c r="AH92" s="290"/>
      <c r="AI92" s="290"/>
      <c r="AJ92" s="290"/>
      <c r="AK92" s="290"/>
      <c r="AL92" s="302"/>
    </row>
    <row r="93" spans="1:39" ht="28" customHeight="1" x14ac:dyDescent="0.4">
      <c r="A93" s="167" t="s">
        <v>110</v>
      </c>
      <c r="B93" s="69"/>
      <c r="C93" s="69"/>
      <c r="D93" s="432"/>
      <c r="E93" s="432"/>
      <c r="F93" s="298" t="e">
        <f>SUM(F83:F92)</f>
        <v>#REF!</v>
      </c>
      <c r="G93" s="293"/>
      <c r="H93" s="294"/>
      <c r="I93" s="295"/>
      <c r="J93" s="295"/>
      <c r="K93" s="299"/>
      <c r="L93" s="299"/>
      <c r="M93" s="299"/>
      <c r="N93" s="299"/>
      <c r="O93" s="299"/>
      <c r="P93" s="299"/>
      <c r="Q93" s="299"/>
      <c r="R93" s="299"/>
      <c r="S93" s="299"/>
      <c r="T93" s="299"/>
      <c r="U93" s="299"/>
      <c r="V93" s="299"/>
      <c r="W93" s="299"/>
      <c r="X93" s="299"/>
      <c r="Y93" s="299"/>
      <c r="Z93" s="299"/>
      <c r="AA93" s="299"/>
      <c r="AB93" s="299"/>
      <c r="AC93" s="299"/>
      <c r="AD93" s="299"/>
      <c r="AE93" s="299"/>
      <c r="AF93" s="299"/>
      <c r="AG93" s="299"/>
      <c r="AH93" s="299"/>
      <c r="AI93" s="299"/>
      <c r="AJ93" s="299"/>
      <c r="AK93" s="299"/>
      <c r="AL93" s="303"/>
    </row>
    <row r="94" spans="1:39" ht="28" customHeight="1" x14ac:dyDescent="0.4">
      <c r="A94" s="168" t="s">
        <v>129</v>
      </c>
      <c r="B94" s="155"/>
      <c r="C94" s="155"/>
      <c r="D94" s="439"/>
      <c r="E94" s="440"/>
      <c r="F94" s="162" t="s">
        <v>77</v>
      </c>
      <c r="Y94" s="110"/>
    </row>
    <row r="95" spans="1:39" ht="28" customHeight="1" x14ac:dyDescent="0.35">
      <c r="A95" s="169" t="e">
        <f>'Funded Program Budget'!#REF!</f>
        <v>#REF!</v>
      </c>
      <c r="B95" s="116"/>
      <c r="C95" s="116"/>
      <c r="D95" s="435"/>
      <c r="E95" s="441"/>
      <c r="F95" s="166" t="e">
        <f>'Funded Program Budget'!#REF!</f>
        <v>#REF!</v>
      </c>
      <c r="G95" s="111"/>
      <c r="H95" s="112"/>
      <c r="I95" s="111"/>
      <c r="J95" s="264"/>
      <c r="Y95" s="51"/>
      <c r="Z95" s="51">
        <f t="shared" ref="Z95:AL95" si="19">IFERROR((($F$7*Z7/$J$7)+($F$8*Z8/$J$8)+($F$9*Z9/$J$9)+($F$10*Z10/$J$10)+($F$11*Z11/$J$11)+($F$13*Z13/$J$13)+($F$14*Z14/$J$14)+($F$15*Z15/$J$15)+($F$16*Z16/$J$16)+($F$17*Z17/$J$17)+($F$18*Z18/$J$18)+($F$19*Z19/$J$19)+($F$21*Z21/$J$21)+($F$22*Z22/$J$22)+($F$23*Z23/$J$23)+($F$24*Z24/$J$24)+($F$25*Z25/$J$25)+($F$26*Z26/$J$26)+($F$28*Z28/$J$28)+($F$29*Z29/$J$29)+($F$30*Z30/$J$30)+($F$31*Z31/$J$31)+($F$32*Z32/$J$32)+($F$33*Z33/$J$33)+($F$34*Z34/$J$34)+($F$35*(Z35/$J$35)+($F$36*Z36/$J$36)+($F$37*Z37/$J$37)+($F$38*Z38/$J$38))),0)</f>
        <v>0</v>
      </c>
      <c r="AA95" s="51">
        <f t="shared" si="19"/>
        <v>0</v>
      </c>
      <c r="AB95" s="51">
        <f t="shared" si="19"/>
        <v>0</v>
      </c>
      <c r="AC95" s="51">
        <f t="shared" si="19"/>
        <v>0</v>
      </c>
      <c r="AD95" s="51">
        <f t="shared" si="19"/>
        <v>0</v>
      </c>
      <c r="AE95" s="51">
        <f t="shared" si="19"/>
        <v>0</v>
      </c>
      <c r="AF95" s="51">
        <f t="shared" si="19"/>
        <v>0</v>
      </c>
      <c r="AG95" s="51">
        <f t="shared" si="19"/>
        <v>0</v>
      </c>
      <c r="AH95" s="51">
        <f t="shared" si="19"/>
        <v>0</v>
      </c>
      <c r="AI95" s="51">
        <f t="shared" si="19"/>
        <v>0</v>
      </c>
      <c r="AJ95" s="51">
        <f t="shared" si="19"/>
        <v>0</v>
      </c>
      <c r="AK95" s="51">
        <f t="shared" si="19"/>
        <v>0</v>
      </c>
      <c r="AL95" s="51">
        <f t="shared" si="19"/>
        <v>0</v>
      </c>
      <c r="AM95" s="51"/>
    </row>
    <row r="96" spans="1:39" ht="28" customHeight="1" x14ac:dyDescent="0.35">
      <c r="A96" s="169" t="str">
        <f>'Funded Program Budget'!B27</f>
        <v>Office Expense and Supplies</v>
      </c>
      <c r="B96" s="116"/>
      <c r="C96" s="116"/>
      <c r="D96" s="435"/>
      <c r="E96" s="441"/>
      <c r="F96" s="166">
        <f>'Funded Program Budget'!E27</f>
        <v>0</v>
      </c>
      <c r="G96" s="114"/>
      <c r="H96" s="115"/>
      <c r="I96" s="114"/>
      <c r="Y96" s="113"/>
      <c r="Z96" s="265">
        <f t="shared" ref="Z96:AL96" si="20">IFERROR(Z95/Z83, 0)</f>
        <v>0</v>
      </c>
      <c r="AA96" s="265">
        <f t="shared" si="20"/>
        <v>0</v>
      </c>
      <c r="AB96" s="265">
        <f t="shared" si="20"/>
        <v>0</v>
      </c>
      <c r="AC96" s="265">
        <f t="shared" si="20"/>
        <v>0</v>
      </c>
      <c r="AD96" s="265">
        <f t="shared" si="20"/>
        <v>0</v>
      </c>
      <c r="AE96" s="265">
        <f t="shared" si="20"/>
        <v>0</v>
      </c>
      <c r="AF96" s="265">
        <f t="shared" si="20"/>
        <v>0</v>
      </c>
      <c r="AG96" s="265">
        <f t="shared" si="20"/>
        <v>0</v>
      </c>
      <c r="AH96" s="265">
        <f t="shared" si="20"/>
        <v>0</v>
      </c>
      <c r="AI96" s="265">
        <f t="shared" si="20"/>
        <v>0</v>
      </c>
      <c r="AJ96" s="265">
        <f t="shared" si="20"/>
        <v>0</v>
      </c>
      <c r="AK96" s="265">
        <f t="shared" si="20"/>
        <v>0</v>
      </c>
      <c r="AL96" s="265">
        <f t="shared" si="20"/>
        <v>0</v>
      </c>
    </row>
    <row r="97" spans="1:25" ht="28" customHeight="1" x14ac:dyDescent="0.35">
      <c r="A97" s="169" t="str">
        <f>'Funded Program Budget'!B28</f>
        <v>Utilities</v>
      </c>
      <c r="B97" s="116"/>
      <c r="C97" s="116"/>
      <c r="D97" s="435"/>
      <c r="E97" s="441"/>
      <c r="F97" s="166">
        <f>'Funded Program Budget'!E28</f>
        <v>0</v>
      </c>
      <c r="Y97" s="110"/>
    </row>
    <row r="98" spans="1:25" ht="28" customHeight="1" x14ac:dyDescent="0.35">
      <c r="A98" s="169" t="str">
        <f>'Funded Program Budget'!B29</f>
        <v>Communications</v>
      </c>
      <c r="B98" s="116"/>
      <c r="C98" s="116"/>
      <c r="D98" s="435"/>
      <c r="E98" s="441"/>
      <c r="F98" s="166">
        <f>'Funded Program Budget'!E29</f>
        <v>0</v>
      </c>
      <c r="Y98" s="110"/>
    </row>
    <row r="99" spans="1:25" ht="28" customHeight="1" x14ac:dyDescent="0.35">
      <c r="A99" s="169" t="str">
        <f>'Funded Program Budget'!B30</f>
        <v>Transportation and Travel</v>
      </c>
      <c r="B99" s="116"/>
      <c r="C99" s="116"/>
      <c r="D99" s="435"/>
      <c r="E99" s="441"/>
      <c r="F99" s="166">
        <f>'Funded Program Budget'!E30</f>
        <v>0</v>
      </c>
      <c r="Y99" s="110"/>
    </row>
    <row r="100" spans="1:25" ht="28" customHeight="1" x14ac:dyDescent="0.35">
      <c r="A100" s="169" t="str">
        <f>'Funded Program Budget'!B31</f>
        <v>Insurance (excl. Professional Liability)</v>
      </c>
      <c r="B100" s="116"/>
      <c r="C100" s="116"/>
      <c r="D100" s="435"/>
      <c r="E100" s="441"/>
      <c r="F100" s="166">
        <f>'Funded Program Budget'!E31</f>
        <v>0</v>
      </c>
      <c r="Y100" s="110"/>
    </row>
    <row r="101" spans="1:25" ht="28" customHeight="1" x14ac:dyDescent="0.35">
      <c r="A101" s="169" t="str">
        <f>'Funded Program Budget'!B32</f>
        <v>Taxes, Assessment, Membership Dues, &amp; Licenses</v>
      </c>
      <c r="B101" s="116"/>
      <c r="C101" s="116"/>
      <c r="D101" s="435"/>
      <c r="E101" s="441"/>
      <c r="F101" s="166">
        <f>'Funded Program Budget'!E32</f>
        <v>0</v>
      </c>
      <c r="Y101" s="110"/>
    </row>
    <row r="102" spans="1:25" ht="28" customHeight="1" x14ac:dyDescent="0.35">
      <c r="A102" s="169" t="e">
        <f>'Funded Program Budget'!#REF!</f>
        <v>#REF!</v>
      </c>
      <c r="B102" s="116"/>
      <c r="C102" s="116"/>
      <c r="D102" s="435"/>
      <c r="E102" s="441"/>
      <c r="F102" s="166" t="e">
        <f>'Funded Program Budget'!#REF!</f>
        <v>#REF!</v>
      </c>
      <c r="Y102" s="110"/>
    </row>
    <row r="103" spans="1:25" ht="28" customHeight="1" x14ac:dyDescent="0.35">
      <c r="A103" s="169" t="str">
        <f>'Funded Program Budget'!B34</f>
        <v>Training</v>
      </c>
      <c r="B103" s="148"/>
      <c r="C103" s="148"/>
      <c r="D103" s="442"/>
      <c r="E103" s="443"/>
      <c r="F103" s="164">
        <f>'Funded Program Budget'!E34</f>
        <v>0</v>
      </c>
      <c r="Y103" s="110"/>
    </row>
    <row r="104" spans="1:25" ht="28" customHeight="1" x14ac:dyDescent="0.35">
      <c r="A104" s="150" t="str">
        <f>'Funded Program Budget'!B35</f>
        <v>Rent &amp; Leases</v>
      </c>
      <c r="B104" s="151"/>
      <c r="C104" s="151"/>
      <c r="D104" s="444"/>
      <c r="E104" s="444"/>
      <c r="F104" s="152"/>
      <c r="Y104" s="110"/>
    </row>
    <row r="105" spans="1:25" ht="28" customHeight="1" x14ac:dyDescent="0.35">
      <c r="A105" s="169" t="str">
        <f>'Funded Program Budget'!B36</f>
        <v xml:space="preserve">     Structure, Buildings, &amp; Improvements</v>
      </c>
      <c r="B105" s="149"/>
      <c r="C105" s="149"/>
      <c r="D105" s="455"/>
      <c r="E105" s="456"/>
      <c r="F105" s="176">
        <f>'Funded Program Budget'!E36</f>
        <v>0</v>
      </c>
      <c r="Y105" s="110"/>
    </row>
    <row r="106" spans="1:25" ht="28" customHeight="1" x14ac:dyDescent="0.35">
      <c r="A106" s="169" t="str">
        <f>'Funded Program Budget'!B37</f>
        <v xml:space="preserve">     Equipment (Non-Medical) &amp; Vehicles</v>
      </c>
      <c r="B106" s="116"/>
      <c r="C106" s="116"/>
      <c r="D106" s="435"/>
      <c r="E106" s="441"/>
      <c r="F106" s="166">
        <f>'Funded Program Budget'!E37</f>
        <v>0</v>
      </c>
      <c r="Y106" s="110"/>
    </row>
    <row r="107" spans="1:25" ht="28" customHeight="1" x14ac:dyDescent="0.35">
      <c r="A107" s="150" t="str">
        <f>'Funded Program Budget'!B38</f>
        <v>Maintenance</v>
      </c>
      <c r="B107" s="151"/>
      <c r="C107" s="151"/>
      <c r="D107" s="444"/>
      <c r="E107" s="444"/>
      <c r="F107" s="152"/>
      <c r="Y107" s="110"/>
    </row>
    <row r="108" spans="1:25" ht="28" customHeight="1" x14ac:dyDescent="0.35">
      <c r="A108" s="169" t="str">
        <f>'Funded Program Budget'!B39</f>
        <v xml:space="preserve">     Structure, Buildings, &amp; Improvements</v>
      </c>
      <c r="B108" s="116"/>
      <c r="C108" s="116"/>
      <c r="D108" s="435"/>
      <c r="E108" s="441"/>
      <c r="F108" s="166">
        <f>'Funded Program Budget'!E39</f>
        <v>0</v>
      </c>
      <c r="Y108" s="110"/>
    </row>
    <row r="109" spans="1:25" ht="28" customHeight="1" x14ac:dyDescent="0.35">
      <c r="A109" s="169" t="str">
        <f>'Funded Program Budget'!B40</f>
        <v xml:space="preserve">     Equipment (Non-Medical) &amp; Vehicles</v>
      </c>
      <c r="B109" s="116"/>
      <c r="C109" s="116"/>
      <c r="D109" s="435"/>
      <c r="E109" s="441"/>
      <c r="F109" s="166">
        <f>'Funded Program Budget'!E40</f>
        <v>0</v>
      </c>
      <c r="Y109" s="110"/>
    </row>
    <row r="110" spans="1:25" ht="28" customHeight="1" x14ac:dyDescent="0.35">
      <c r="A110" s="150" t="e">
        <f>'Funded Program Budget'!#REF!</f>
        <v>#REF!</v>
      </c>
      <c r="B110" s="151"/>
      <c r="C110" s="151"/>
      <c r="D110" s="444"/>
      <c r="E110" s="444"/>
      <c r="F110" s="152"/>
      <c r="Y110" s="110"/>
    </row>
    <row r="111" spans="1:25" ht="28" customHeight="1" x14ac:dyDescent="0.35">
      <c r="A111" s="169" t="e">
        <f>'Funded Program Budget'!#REF!</f>
        <v>#REF!</v>
      </c>
      <c r="B111" s="116"/>
      <c r="C111" s="116"/>
      <c r="D111" s="132"/>
      <c r="E111" s="133"/>
      <c r="F111" s="166" t="e">
        <f>'Funded Program Budget'!#REF!</f>
        <v>#REF!</v>
      </c>
      <c r="Y111" s="110"/>
    </row>
    <row r="112" spans="1:25" ht="28" customHeight="1" x14ac:dyDescent="0.35">
      <c r="A112" s="169" t="e">
        <f>'Funded Program Budget'!#REF!</f>
        <v>#REF!</v>
      </c>
      <c r="B112" s="116"/>
      <c r="C112" s="116"/>
      <c r="D112" s="132"/>
      <c r="E112" s="133"/>
      <c r="F112" s="166" t="e">
        <f>'Funded Program Budget'!#REF!</f>
        <v>#REF!</v>
      </c>
      <c r="Y112" s="110"/>
    </row>
    <row r="113" spans="1:25" ht="28" customHeight="1" x14ac:dyDescent="0.35">
      <c r="A113" s="169" t="str">
        <f>'Funded Program Budget'!B41</f>
        <v>Professional &amp; Specialized Services</v>
      </c>
      <c r="B113" s="116"/>
      <c r="C113" s="116"/>
      <c r="D113" s="132"/>
      <c r="E113" s="133"/>
      <c r="F113" s="166">
        <f>'Funded Program Budget'!E41</f>
        <v>0</v>
      </c>
      <c r="Y113" s="110"/>
    </row>
    <row r="114" spans="1:25" ht="28" customHeight="1" x14ac:dyDescent="0.35">
      <c r="A114" s="169" t="str">
        <f>'Funded Program Budget'!B42</f>
        <v>Legal &amp; Accounting</v>
      </c>
      <c r="B114" s="116"/>
      <c r="C114" s="116"/>
      <c r="D114" s="132"/>
      <c r="E114" s="133"/>
      <c r="F114" s="166">
        <f>'Funded Program Budget'!E42</f>
        <v>0</v>
      </c>
      <c r="Y114" s="110"/>
    </row>
    <row r="115" spans="1:25" ht="28" customHeight="1" x14ac:dyDescent="0.35">
      <c r="A115" s="169" t="str">
        <f>'Funded Program Budget'!B43</f>
        <v>Data Processing</v>
      </c>
      <c r="B115" s="116"/>
      <c r="C115" s="116"/>
      <c r="D115" s="132"/>
      <c r="E115" s="133"/>
      <c r="F115" s="166">
        <f>'Funded Program Budget'!E43</f>
        <v>0</v>
      </c>
      <c r="Y115" s="110"/>
    </row>
    <row r="116" spans="1:25" ht="28" customHeight="1" x14ac:dyDescent="0.35">
      <c r="A116" s="169" t="str">
        <f>'Funded Program Budget'!B44</f>
        <v>Other:</v>
      </c>
      <c r="B116" s="116"/>
      <c r="C116" s="116"/>
      <c r="D116" s="132"/>
      <c r="E116" s="133"/>
      <c r="F116" s="166">
        <f>'Funded Program Budget'!E44</f>
        <v>0</v>
      </c>
      <c r="Y116" s="110"/>
    </row>
    <row r="117" spans="1:25" ht="28" customHeight="1" x14ac:dyDescent="0.35">
      <c r="A117" s="170" t="str">
        <f>'Funded Program Budget'!B46</f>
        <v xml:space="preserve">Other: </v>
      </c>
      <c r="B117" s="116"/>
      <c r="C117" s="116"/>
      <c r="D117" s="435"/>
      <c r="E117" s="441"/>
      <c r="F117" s="166">
        <f>'Funded Program Budget'!E46</f>
        <v>0</v>
      </c>
      <c r="Y117" s="110"/>
    </row>
    <row r="118" spans="1:25" ht="28" customHeight="1" x14ac:dyDescent="0.35">
      <c r="A118" s="170" t="e">
        <f>'Funded Program Budget'!#REF!</f>
        <v>#REF!</v>
      </c>
      <c r="B118" s="116"/>
      <c r="C118" s="116"/>
      <c r="D118" s="132"/>
      <c r="E118" s="133"/>
      <c r="F118" s="166" t="e">
        <f>'Funded Program Budget'!#REF!</f>
        <v>#REF!</v>
      </c>
      <c r="Y118" s="110"/>
    </row>
    <row r="119" spans="1:25" ht="28" customHeight="1" x14ac:dyDescent="0.35">
      <c r="A119" s="171" t="e">
        <f>'Funded Program Budget'!#REF!</f>
        <v>#REF!</v>
      </c>
      <c r="B119" s="116"/>
      <c r="C119" s="116"/>
      <c r="D119" s="435"/>
      <c r="E119" s="441"/>
      <c r="F119" s="166" t="e">
        <f>'Funded Program Budget'!#REF!</f>
        <v>#REF!</v>
      </c>
      <c r="Y119" s="110"/>
    </row>
    <row r="120" spans="1:25" ht="28" customHeight="1" x14ac:dyDescent="0.4">
      <c r="A120" s="123" t="s">
        <v>109</v>
      </c>
      <c r="B120" s="127"/>
      <c r="C120" s="127"/>
      <c r="D120" s="449"/>
      <c r="E120" s="450"/>
      <c r="F120" s="177" t="e">
        <f>SUM(F95:F119)</f>
        <v>#REF!</v>
      </c>
      <c r="Y120" s="110"/>
    </row>
    <row r="121" spans="1:25" ht="28" customHeight="1" x14ac:dyDescent="0.35">
      <c r="A121" s="172" t="s">
        <v>93</v>
      </c>
      <c r="B121" s="117"/>
      <c r="C121" s="117"/>
      <c r="D121" s="451" t="s">
        <v>94</v>
      </c>
      <c r="E121" s="452"/>
      <c r="F121" s="178">
        <f>IFERROR($F$120/$Y$83,0)</f>
        <v>0</v>
      </c>
      <c r="Y121" s="110"/>
    </row>
    <row r="122" spans="1:25" ht="28" customHeight="1" x14ac:dyDescent="0.35">
      <c r="A122" s="172"/>
      <c r="B122" s="117"/>
      <c r="C122" s="117"/>
      <c r="D122" s="451" t="s">
        <v>95</v>
      </c>
      <c r="E122" s="452"/>
      <c r="F122" s="178">
        <f>IFERROR(F121*24,"0")</f>
        <v>0</v>
      </c>
      <c r="Y122" s="110"/>
    </row>
    <row r="123" spans="1:25" ht="28" customHeight="1" x14ac:dyDescent="0.35">
      <c r="A123" s="175"/>
      <c r="B123" s="166"/>
      <c r="C123" s="166"/>
      <c r="D123" s="453" t="s">
        <v>96</v>
      </c>
      <c r="E123" s="454"/>
      <c r="F123" s="173">
        <f>IFERROR(F121/60,"0")</f>
        <v>0</v>
      </c>
      <c r="Y123" s="110"/>
    </row>
    <row r="124" spans="1:25" ht="28" customHeight="1" x14ac:dyDescent="0.4">
      <c r="A124" s="313" t="s">
        <v>108</v>
      </c>
      <c r="B124" s="174"/>
      <c r="C124" s="174"/>
      <c r="D124" s="445"/>
      <c r="E124" s="445"/>
      <c r="F124" s="174" t="e">
        <f>F120+F93</f>
        <v>#REF!</v>
      </c>
      <c r="Y124" s="110"/>
    </row>
    <row r="125" spans="1:25" ht="25.5" customHeight="1" x14ac:dyDescent="0.35">
      <c r="F125" s="109"/>
      <c r="G125" s="109"/>
    </row>
    <row r="126" spans="1:25" ht="27" customHeight="1" x14ac:dyDescent="0.35"/>
    <row r="127" spans="1:25" ht="24" customHeight="1" x14ac:dyDescent="0.35">
      <c r="A127" s="63" t="s">
        <v>161</v>
      </c>
      <c r="B127" s="314">
        <f>B132/B128</f>
        <v>0.86923076923076925</v>
      </c>
    </row>
    <row r="128" spans="1:25" ht="27" customHeight="1" x14ac:dyDescent="0.35">
      <c r="A128" s="63" t="s">
        <v>157</v>
      </c>
      <c r="B128" s="315">
        <f>40*52</f>
        <v>2080</v>
      </c>
    </row>
    <row r="129" spans="1:2" ht="27" customHeight="1" x14ac:dyDescent="0.35">
      <c r="A129" s="63" t="s">
        <v>160</v>
      </c>
      <c r="B129" s="316">
        <f>15*8</f>
        <v>120</v>
      </c>
    </row>
    <row r="130" spans="1:2" ht="27" customHeight="1" x14ac:dyDescent="0.35">
      <c r="A130" s="63" t="s">
        <v>159</v>
      </c>
      <c r="B130" s="316">
        <f>8*8</f>
        <v>64</v>
      </c>
    </row>
    <row r="131" spans="1:2" ht="27" customHeight="1" x14ac:dyDescent="0.35">
      <c r="A131" s="63" t="s">
        <v>158</v>
      </c>
      <c r="B131" s="316">
        <f>11*8</f>
        <v>88</v>
      </c>
    </row>
    <row r="132" spans="1:2" ht="27" customHeight="1" thickBot="1" x14ac:dyDescent="0.4">
      <c r="A132" s="63" t="s">
        <v>162</v>
      </c>
      <c r="B132" s="317">
        <f>B128-B129-B130-B131</f>
        <v>1808</v>
      </c>
    </row>
    <row r="133" spans="1:2" ht="27" customHeight="1" thickTop="1" x14ac:dyDescent="0.35"/>
    <row r="134" spans="1:2" ht="27" customHeight="1" x14ac:dyDescent="0.35"/>
    <row r="135" spans="1:2" ht="27" customHeight="1" x14ac:dyDescent="0.35"/>
    <row r="136" spans="1:2" ht="27" customHeight="1" x14ac:dyDescent="0.35"/>
    <row r="137" spans="1:2" ht="27" customHeight="1" x14ac:dyDescent="0.35"/>
    <row r="138" spans="1:2" ht="27" customHeight="1" x14ac:dyDescent="0.35"/>
  </sheetData>
  <mergeCells count="65">
    <mergeCell ref="C2:C4"/>
    <mergeCell ref="D2:D4"/>
    <mergeCell ref="E2:E4"/>
    <mergeCell ref="AI3:AI4"/>
    <mergeCell ref="Z6:AL6"/>
    <mergeCell ref="AC3:AC4"/>
    <mergeCell ref="AD3:AD4"/>
    <mergeCell ref="AE3:AE4"/>
    <mergeCell ref="Z3:Z4"/>
    <mergeCell ref="AA3:AA4"/>
    <mergeCell ref="AB3:AB4"/>
    <mergeCell ref="Z5:AL5"/>
    <mergeCell ref="K5:Y5"/>
    <mergeCell ref="AG3:AG4"/>
    <mergeCell ref="AJ3:AJ4"/>
    <mergeCell ref="AF3:AF4"/>
    <mergeCell ref="D124:E124"/>
    <mergeCell ref="A2:A4"/>
    <mergeCell ref="D117:E117"/>
    <mergeCell ref="D119:E119"/>
    <mergeCell ref="D120:E120"/>
    <mergeCell ref="D121:E121"/>
    <mergeCell ref="D122:E122"/>
    <mergeCell ref="D123:E123"/>
    <mergeCell ref="D105:E105"/>
    <mergeCell ref="D106:E106"/>
    <mergeCell ref="D107:E107"/>
    <mergeCell ref="D108:E108"/>
    <mergeCell ref="D109:E109"/>
    <mergeCell ref="B2:B4"/>
    <mergeCell ref="D110:E110"/>
    <mergeCell ref="D99:E99"/>
    <mergeCell ref="D100:E100"/>
    <mergeCell ref="D101:E101"/>
    <mergeCell ref="D102:E102"/>
    <mergeCell ref="D103:E103"/>
    <mergeCell ref="D104:E104"/>
    <mergeCell ref="D94:E94"/>
    <mergeCell ref="D95:E95"/>
    <mergeCell ref="D96:E96"/>
    <mergeCell ref="D97:E97"/>
    <mergeCell ref="D98:E98"/>
    <mergeCell ref="D93:E93"/>
    <mergeCell ref="D84:E84"/>
    <mergeCell ref="D85:E85"/>
    <mergeCell ref="D86:E86"/>
    <mergeCell ref="D87:E87"/>
    <mergeCell ref="D88:E88"/>
    <mergeCell ref="D89:E89"/>
    <mergeCell ref="D90:E90"/>
    <mergeCell ref="D91:E91"/>
    <mergeCell ref="D92:E92"/>
    <mergeCell ref="F2:F4"/>
    <mergeCell ref="Z2:AL2"/>
    <mergeCell ref="G2:G4"/>
    <mergeCell ref="H2:H4"/>
    <mergeCell ref="I2:I4"/>
    <mergeCell ref="AK3:AK4"/>
    <mergeCell ref="AL3:AL4"/>
    <mergeCell ref="K2:X2"/>
    <mergeCell ref="J2:J4"/>
    <mergeCell ref="K3:R3"/>
    <mergeCell ref="AH3:AH4"/>
    <mergeCell ref="S3:W3"/>
    <mergeCell ref="Y2:Y4"/>
  </mergeCells>
  <conditionalFormatting sqref="Y7">
    <cfRule type="cellIs" dxfId="13" priority="13" stopIfTrue="1" operator="notEqual">
      <formula>J7</formula>
    </cfRule>
  </conditionalFormatting>
  <conditionalFormatting sqref="Y8:Y11">
    <cfRule type="cellIs" dxfId="12" priority="6" stopIfTrue="1" operator="notEqual">
      <formula>J8</formula>
    </cfRule>
  </conditionalFormatting>
  <conditionalFormatting sqref="Y13:Y19">
    <cfRule type="cellIs" dxfId="11" priority="5" stopIfTrue="1" operator="notEqual">
      <formula>J13</formula>
    </cfRule>
  </conditionalFormatting>
  <conditionalFormatting sqref="Y21:Y26">
    <cfRule type="cellIs" dxfId="10" priority="4" stopIfTrue="1" operator="notEqual">
      <formula>J21</formula>
    </cfRule>
  </conditionalFormatting>
  <conditionalFormatting sqref="Y28:Y38">
    <cfRule type="cellIs" dxfId="9" priority="3" stopIfTrue="1" operator="notEqual">
      <formula>J28</formula>
    </cfRule>
  </conditionalFormatting>
  <conditionalFormatting sqref="Y40:Y59">
    <cfRule type="cellIs" dxfId="8" priority="2" stopIfTrue="1" operator="notEqual">
      <formula>J40</formula>
    </cfRule>
  </conditionalFormatting>
  <conditionalFormatting sqref="Y61:Y83">
    <cfRule type="cellIs" dxfId="7" priority="1" stopIfTrue="1" operator="notEqual">
      <formula>J61</formula>
    </cfRule>
  </conditionalFormatting>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78"/>
  <sheetViews>
    <sheetView tabSelected="1" workbookViewId="0">
      <selection activeCell="A10" sqref="A10"/>
    </sheetView>
  </sheetViews>
  <sheetFormatPr defaultRowHeight="14.5" x14ac:dyDescent="0.35"/>
  <cols>
    <col min="1" max="1" width="142" customWidth="1"/>
  </cols>
  <sheetData>
    <row r="1" spans="1:1" x14ac:dyDescent="0.35">
      <c r="A1" s="340" t="s">
        <v>168</v>
      </c>
    </row>
    <row r="2" spans="1:1" x14ac:dyDescent="0.35">
      <c r="A2" s="341" t="s">
        <v>169</v>
      </c>
    </row>
    <row r="3" spans="1:1" ht="15" thickBot="1" x14ac:dyDescent="0.4">
      <c r="A3" s="342" t="s">
        <v>194</v>
      </c>
    </row>
    <row r="4" spans="1:1" x14ac:dyDescent="0.35">
      <c r="A4" s="343"/>
    </row>
    <row r="5" spans="1:1" x14ac:dyDescent="0.35">
      <c r="A5" s="344" t="s">
        <v>170</v>
      </c>
    </row>
    <row r="6" spans="1:1" x14ac:dyDescent="0.35">
      <c r="A6" s="345"/>
    </row>
    <row r="7" spans="1:1" x14ac:dyDescent="0.35">
      <c r="A7" s="346" t="s">
        <v>171</v>
      </c>
    </row>
    <row r="8" spans="1:1" x14ac:dyDescent="0.35">
      <c r="A8" s="343" t="s">
        <v>215</v>
      </c>
    </row>
    <row r="9" spans="1:1" x14ac:dyDescent="0.35">
      <c r="A9" s="347" t="s">
        <v>219</v>
      </c>
    </row>
    <row r="10" spans="1:1" x14ac:dyDescent="0.35">
      <c r="A10" s="347" t="s">
        <v>218</v>
      </c>
    </row>
    <row r="11" spans="1:1" x14ac:dyDescent="0.35">
      <c r="A11" s="347" t="s">
        <v>220</v>
      </c>
    </row>
    <row r="12" spans="1:1" x14ac:dyDescent="0.35">
      <c r="A12" s="347" t="s">
        <v>230</v>
      </c>
    </row>
    <row r="13" spans="1:1" x14ac:dyDescent="0.35">
      <c r="A13" s="411" t="s">
        <v>216</v>
      </c>
    </row>
    <row r="14" spans="1:1" x14ac:dyDescent="0.35">
      <c r="A14" s="347" t="s">
        <v>217</v>
      </c>
    </row>
    <row r="15" spans="1:1" x14ac:dyDescent="0.35">
      <c r="A15" s="343" t="s">
        <v>221</v>
      </c>
    </row>
    <row r="16" spans="1:1" x14ac:dyDescent="0.35">
      <c r="A16" s="412" t="s">
        <v>235</v>
      </c>
    </row>
    <row r="17" spans="1:1" x14ac:dyDescent="0.35">
      <c r="A17" s="347" t="s">
        <v>242</v>
      </c>
    </row>
    <row r="18" spans="1:1" x14ac:dyDescent="0.35">
      <c r="A18" s="347" t="s">
        <v>222</v>
      </c>
    </row>
    <row r="19" spans="1:1" x14ac:dyDescent="0.35">
      <c r="A19" s="347" t="s">
        <v>223</v>
      </c>
    </row>
    <row r="20" spans="1:1" ht="28" x14ac:dyDescent="0.35">
      <c r="A20" s="347" t="s">
        <v>224</v>
      </c>
    </row>
    <row r="21" spans="1:1" x14ac:dyDescent="0.35">
      <c r="A21" s="343"/>
    </row>
    <row r="22" spans="1:1" x14ac:dyDescent="0.35">
      <c r="A22" s="380" t="s">
        <v>172</v>
      </c>
    </row>
    <row r="23" spans="1:1" x14ac:dyDescent="0.35">
      <c r="A23" s="343"/>
    </row>
    <row r="24" spans="1:1" x14ac:dyDescent="0.35">
      <c r="A24" s="347" t="s">
        <v>204</v>
      </c>
    </row>
    <row r="25" spans="1:1" x14ac:dyDescent="0.35">
      <c r="A25" s="346"/>
    </row>
    <row r="26" spans="1:1" ht="15.5" x14ac:dyDescent="0.35">
      <c r="A26" s="381" t="s">
        <v>225</v>
      </c>
    </row>
    <row r="27" spans="1:1" ht="15.5" x14ac:dyDescent="0.35">
      <c r="A27" s="381"/>
    </row>
    <row r="28" spans="1:1" x14ac:dyDescent="0.35">
      <c r="A28" s="343" t="s">
        <v>210</v>
      </c>
    </row>
    <row r="29" spans="1:1" x14ac:dyDescent="0.35">
      <c r="A29" s="343"/>
    </row>
    <row r="30" spans="1:1" x14ac:dyDescent="0.35">
      <c r="A30" s="346" t="s">
        <v>226</v>
      </c>
    </row>
    <row r="31" spans="1:1" x14ac:dyDescent="0.35">
      <c r="A31" s="347" t="s">
        <v>211</v>
      </c>
    </row>
    <row r="32" spans="1:1" x14ac:dyDescent="0.35">
      <c r="A32" s="347" t="s">
        <v>212</v>
      </c>
    </row>
    <row r="33" spans="1:1" ht="28" x14ac:dyDescent="0.35">
      <c r="A33" s="343" t="s">
        <v>205</v>
      </c>
    </row>
    <row r="34" spans="1:1" ht="44" customHeight="1" x14ac:dyDescent="0.35">
      <c r="A34" s="347" t="s">
        <v>236</v>
      </c>
    </row>
    <row r="35" spans="1:1" x14ac:dyDescent="0.35">
      <c r="A35" s="346"/>
    </row>
    <row r="36" spans="1:1" x14ac:dyDescent="0.35">
      <c r="A36" s="346" t="s">
        <v>5</v>
      </c>
    </row>
    <row r="37" spans="1:1" x14ac:dyDescent="0.35">
      <c r="A37" s="347" t="s">
        <v>206</v>
      </c>
    </row>
    <row r="38" spans="1:1" x14ac:dyDescent="0.35">
      <c r="A38" s="343"/>
    </row>
    <row r="39" spans="1:1" x14ac:dyDescent="0.35">
      <c r="A39" s="346" t="s">
        <v>173</v>
      </c>
    </row>
    <row r="40" spans="1:1" x14ac:dyDescent="0.35">
      <c r="A40" s="347" t="s">
        <v>237</v>
      </c>
    </row>
    <row r="41" spans="1:1" x14ac:dyDescent="0.35">
      <c r="A41" s="346"/>
    </row>
    <row r="42" spans="1:1" x14ac:dyDescent="0.35">
      <c r="A42" s="346" t="s">
        <v>227</v>
      </c>
    </row>
    <row r="43" spans="1:1" ht="28" x14ac:dyDescent="0.35">
      <c r="A43" s="343" t="s">
        <v>228</v>
      </c>
    </row>
    <row r="44" spans="1:1" x14ac:dyDescent="0.35">
      <c r="A44" s="347" t="s">
        <v>192</v>
      </c>
    </row>
    <row r="45" spans="1:1" x14ac:dyDescent="0.35">
      <c r="A45" s="346"/>
    </row>
    <row r="46" spans="1:1" x14ac:dyDescent="0.35">
      <c r="A46" s="346" t="s">
        <v>208</v>
      </c>
    </row>
    <row r="47" spans="1:1" x14ac:dyDescent="0.35">
      <c r="A47" s="347" t="s">
        <v>209</v>
      </c>
    </row>
    <row r="48" spans="1:1" x14ac:dyDescent="0.35">
      <c r="A48" s="343"/>
    </row>
    <row r="49" spans="1:1" ht="15.5" x14ac:dyDescent="0.35">
      <c r="A49" s="381" t="s">
        <v>174</v>
      </c>
    </row>
    <row r="50" spans="1:1" ht="28" x14ac:dyDescent="0.35">
      <c r="A50" s="347" t="s">
        <v>175</v>
      </c>
    </row>
    <row r="51" spans="1:1" ht="29" x14ac:dyDescent="0.35">
      <c r="A51" s="386" t="s">
        <v>176</v>
      </c>
    </row>
    <row r="52" spans="1:1" ht="21.5" customHeight="1" x14ac:dyDescent="0.35">
      <c r="A52" s="386" t="s">
        <v>177</v>
      </c>
    </row>
    <row r="53" spans="1:1" ht="21.5" customHeight="1" x14ac:dyDescent="0.35">
      <c r="A53" s="386" t="s">
        <v>238</v>
      </c>
    </row>
    <row r="54" spans="1:1" ht="21.5" customHeight="1" x14ac:dyDescent="0.35">
      <c r="A54" s="386" t="s">
        <v>178</v>
      </c>
    </row>
    <row r="55" spans="1:1" ht="21.5" customHeight="1" x14ac:dyDescent="0.35">
      <c r="A55" s="386" t="s">
        <v>241</v>
      </c>
    </row>
    <row r="56" spans="1:1" ht="21.5" customHeight="1" x14ac:dyDescent="0.35">
      <c r="A56" s="386" t="s">
        <v>239</v>
      </c>
    </row>
    <row r="57" spans="1:1" ht="21.5" customHeight="1" x14ac:dyDescent="0.35">
      <c r="A57" s="386" t="s">
        <v>179</v>
      </c>
    </row>
    <row r="58" spans="1:1" ht="21.5" customHeight="1" x14ac:dyDescent="0.35">
      <c r="A58" s="386" t="s">
        <v>180</v>
      </c>
    </row>
    <row r="59" spans="1:1" ht="21.5" customHeight="1" x14ac:dyDescent="0.35">
      <c r="A59" s="386" t="s">
        <v>181</v>
      </c>
    </row>
    <row r="60" spans="1:1" ht="29" x14ac:dyDescent="0.35">
      <c r="A60" s="387" t="s">
        <v>195</v>
      </c>
    </row>
    <row r="61" spans="1:1" ht="25.5" customHeight="1" x14ac:dyDescent="0.35">
      <c r="A61" s="387" t="s">
        <v>196</v>
      </c>
    </row>
    <row r="62" spans="1:1" ht="25.5" customHeight="1" x14ac:dyDescent="0.35">
      <c r="A62" s="386" t="s">
        <v>182</v>
      </c>
    </row>
    <row r="63" spans="1:1" ht="25.5" customHeight="1" x14ac:dyDescent="0.35">
      <c r="A63" s="387" t="s">
        <v>201</v>
      </c>
    </row>
    <row r="64" spans="1:1" ht="25.5" customHeight="1" x14ac:dyDescent="0.35">
      <c r="A64" s="387" t="s">
        <v>197</v>
      </c>
    </row>
    <row r="65" spans="1:1" ht="25.5" customHeight="1" x14ac:dyDescent="0.35">
      <c r="A65" s="386" t="s">
        <v>183</v>
      </c>
    </row>
    <row r="66" spans="1:1" ht="25.5" customHeight="1" x14ac:dyDescent="0.35">
      <c r="A66" s="388" t="s">
        <v>199</v>
      </c>
    </row>
    <row r="67" spans="1:1" ht="25.5" customHeight="1" x14ac:dyDescent="0.35">
      <c r="A67" s="388" t="s">
        <v>200</v>
      </c>
    </row>
    <row r="68" spans="1:1" ht="25.5" customHeight="1" x14ac:dyDescent="0.35">
      <c r="A68" s="388" t="s">
        <v>229</v>
      </c>
    </row>
    <row r="69" spans="1:1" ht="28" x14ac:dyDescent="0.35">
      <c r="A69" s="343" t="s">
        <v>233</v>
      </c>
    </row>
    <row r="70" spans="1:1" x14ac:dyDescent="0.35">
      <c r="A70" s="343"/>
    </row>
    <row r="71" spans="1:1" ht="15.5" x14ac:dyDescent="0.35">
      <c r="A71" s="381" t="s">
        <v>184</v>
      </c>
    </row>
    <row r="72" spans="1:1" ht="28" x14ac:dyDescent="0.35">
      <c r="A72" s="347" t="s">
        <v>231</v>
      </c>
    </row>
    <row r="73" spans="1:1" x14ac:dyDescent="0.35">
      <c r="A73" s="347"/>
    </row>
    <row r="74" spans="1:1" ht="42" x14ac:dyDescent="0.35">
      <c r="A74" s="343" t="s">
        <v>232</v>
      </c>
    </row>
    <row r="75" spans="1:1" x14ac:dyDescent="0.35">
      <c r="A75" s="346"/>
    </row>
    <row r="76" spans="1:1" x14ac:dyDescent="0.35">
      <c r="A76" s="346" t="s">
        <v>185</v>
      </c>
    </row>
    <row r="77" spans="1:1" x14ac:dyDescent="0.35">
      <c r="A77" s="347" t="s">
        <v>198</v>
      </c>
    </row>
    <row r="78" spans="1:1" x14ac:dyDescent="0.35">
      <c r="A78" s="343" t="s">
        <v>234</v>
      </c>
    </row>
  </sheetData>
  <sheetProtection password="9411" sheet="1" objects="1" scenarios="1"/>
  <pageMargins left="0.7" right="0.7" top="0.75" bottom="0.75" header="0.3" footer="0.3"/>
  <pageSetup scale="5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S606"/>
  <sheetViews>
    <sheetView topLeftCell="A34" zoomScale="84" zoomScaleNormal="84" workbookViewId="0">
      <selection activeCell="I3" sqref="I3"/>
    </sheetView>
  </sheetViews>
  <sheetFormatPr defaultColWidth="0" defaultRowHeight="15.5" x14ac:dyDescent="0.35"/>
  <cols>
    <col min="1" max="1" width="3.1796875" style="1" customWidth="1"/>
    <col min="2" max="2" width="54.81640625" style="11" customWidth="1"/>
    <col min="3" max="3" width="20.90625" style="16" customWidth="1"/>
    <col min="4" max="4" width="11.81640625" style="14" customWidth="1"/>
    <col min="5" max="5" width="14.453125" style="11" customWidth="1"/>
    <col min="6" max="6" width="10.81640625" style="1" customWidth="1"/>
    <col min="7" max="7" width="20.1796875" style="1" customWidth="1"/>
    <col min="8" max="9" width="10.81640625" style="1" customWidth="1"/>
    <col min="10" max="10" width="10.1796875" style="1" customWidth="1"/>
    <col min="11" max="11" width="20.1796875" style="1" customWidth="1"/>
    <col min="12" max="13" width="10.81640625" style="1" customWidth="1"/>
    <col min="14" max="14" width="8.81640625" style="1" customWidth="1"/>
    <col min="15" max="15" width="20.1796875" style="1" customWidth="1"/>
    <col min="16" max="17" width="10.81640625" style="1" customWidth="1"/>
    <col min="18" max="18" width="10.1796875" style="1" customWidth="1"/>
    <col min="19" max="19" width="20.1796875" style="1" customWidth="1"/>
    <col min="20" max="22" width="10.81640625" style="1" customWidth="1"/>
    <col min="23" max="23" width="20.1796875" style="1" customWidth="1"/>
    <col min="24" max="26" width="10.81640625" style="1" customWidth="1"/>
    <col min="27" max="27" width="20.1796875" style="1" customWidth="1"/>
    <col min="28" max="30" width="10.81640625" style="1" customWidth="1"/>
    <col min="31" max="31" width="20.1796875" style="1" customWidth="1"/>
    <col min="32" max="34" width="10.81640625" style="1" customWidth="1"/>
    <col min="35" max="35" width="20.1796875" style="1" customWidth="1"/>
    <col min="36" max="38" width="10.81640625" style="1" customWidth="1"/>
    <col min="39" max="39" width="20.1796875" style="1" customWidth="1"/>
    <col min="40" max="42" width="10.81640625" style="1" customWidth="1"/>
    <col min="43" max="43" width="20.1796875" style="1" customWidth="1"/>
    <col min="44" max="46" width="10.81640625" style="1" customWidth="1"/>
    <col min="47" max="47" width="20.1796875" style="1" customWidth="1"/>
    <col min="48" max="50" width="10.81640625" style="1" customWidth="1"/>
    <col min="51" max="51" width="20.1796875" style="1" customWidth="1"/>
    <col min="52" max="54" width="10.81640625" style="1" customWidth="1"/>
    <col min="55" max="55" width="20.1796875" style="1" customWidth="1"/>
    <col min="56" max="58" width="10.81640625" style="1" customWidth="1"/>
    <col min="59" max="59" width="20.1796875" style="1" customWidth="1"/>
    <col min="60" max="60" width="16.81640625" style="1" customWidth="1"/>
    <col min="61" max="61" width="20.1796875" style="1" customWidth="1"/>
    <col min="62" max="62" width="16.81640625" style="1" customWidth="1"/>
    <col min="63" max="63" width="20.1796875" style="1" customWidth="1"/>
    <col min="64" max="66" width="10.81640625" style="1" customWidth="1"/>
    <col min="67" max="67" width="20.1796875" style="1" customWidth="1"/>
    <col min="68" max="70" width="10.81640625" style="1" customWidth="1"/>
    <col min="71" max="71" width="20.1796875" style="1" customWidth="1"/>
    <col min="72" max="74" width="10.81640625" style="1" customWidth="1"/>
    <col min="75" max="75" width="20.1796875" style="1" customWidth="1"/>
    <col min="76" max="78" width="10.81640625" style="1" customWidth="1"/>
    <col min="79" max="79" width="20.1796875" style="1" customWidth="1"/>
    <col min="80" max="82" width="10.81640625" style="1" customWidth="1"/>
    <col min="83" max="83" width="20.1796875" style="1" customWidth="1"/>
    <col min="84" max="86" width="10.81640625" style="1" customWidth="1"/>
    <col min="87" max="87" width="20.1796875" style="1" customWidth="1"/>
    <col min="88" max="90" width="10.81640625" style="1" customWidth="1"/>
    <col min="91" max="91" width="20.1796875" style="1" customWidth="1"/>
    <col min="92" max="94" width="10.81640625" style="1" customWidth="1"/>
    <col min="95" max="95" width="20.1796875" style="1" customWidth="1"/>
    <col min="96" max="98" width="10.81640625" style="1" customWidth="1"/>
    <col min="99" max="99" width="20.1796875" style="1" customWidth="1"/>
    <col min="100" max="102" width="10.81640625" style="1" customWidth="1"/>
    <col min="103" max="103" width="20.1796875" style="1" customWidth="1"/>
    <col min="104" max="106" width="10.81640625" style="1" customWidth="1"/>
    <col min="107" max="107" width="20.1796875" style="1" customWidth="1"/>
    <col min="108" max="110" width="10.81640625" style="1" customWidth="1"/>
    <col min="111" max="111" width="20.1796875" style="1" customWidth="1"/>
    <col min="112" max="114" width="10.81640625" style="1" customWidth="1"/>
    <col min="115" max="115" width="20.1796875" style="1" customWidth="1"/>
    <col min="116" max="118" width="10.81640625" style="1" customWidth="1"/>
    <col min="119" max="119" width="20.1796875" style="1" customWidth="1"/>
    <col min="120" max="122" width="10.81640625" style="1" customWidth="1"/>
    <col min="123" max="123" width="20.1796875" style="1" customWidth="1"/>
    <col min="124" max="126" width="10.81640625" style="1" customWidth="1"/>
    <col min="127" max="127" width="20.1796875" style="1" customWidth="1"/>
    <col min="128" max="130" width="10.81640625" style="1" customWidth="1"/>
    <col min="131" max="131" width="20.1796875" style="1" customWidth="1"/>
    <col min="132" max="134" width="10.81640625" style="1" customWidth="1"/>
    <col min="135" max="135" width="20.1796875" style="1" customWidth="1"/>
    <col min="136" max="138" width="10.81640625" style="1" customWidth="1"/>
    <col min="139" max="139" width="20.1796875" style="1" customWidth="1"/>
    <col min="140" max="142" width="10.81640625" style="1" customWidth="1"/>
    <col min="143" max="143" width="20.1796875" style="1" customWidth="1"/>
    <col min="144" max="146" width="10.81640625" style="1" customWidth="1"/>
    <col min="147" max="147" width="20.1796875" style="1" customWidth="1"/>
    <col min="148" max="150" width="10.81640625" style="1" customWidth="1"/>
    <col min="151" max="151" width="20.1796875" style="1" customWidth="1"/>
    <col min="152" max="154" width="10.81640625" style="1" customWidth="1"/>
    <col min="155" max="155" width="20.1796875" style="1" customWidth="1"/>
    <col min="156" max="158" width="10.81640625" style="1" customWidth="1"/>
    <col min="159" max="159" width="20.1796875" style="1" customWidth="1"/>
    <col min="160" max="162" width="10.81640625" style="1" customWidth="1"/>
    <col min="163" max="163" width="20.1796875" style="1" customWidth="1"/>
    <col min="164" max="166" width="10.81640625" style="1" customWidth="1"/>
    <col min="167" max="167" width="20.1796875" style="1" customWidth="1"/>
    <col min="168" max="170" width="10.81640625" style="1" customWidth="1"/>
    <col min="171" max="171" width="20.1796875" style="1" customWidth="1"/>
    <col min="172" max="174" width="10.81640625" style="1" customWidth="1"/>
    <col min="175" max="175" width="20.1796875" style="1" customWidth="1"/>
    <col min="176" max="178" width="10.81640625" style="1" customWidth="1"/>
    <col min="179" max="179" width="20.1796875" style="1" customWidth="1"/>
    <col min="180" max="182" width="10.81640625" style="1" customWidth="1"/>
    <col min="183" max="183" width="20.1796875" style="1" customWidth="1"/>
    <col min="184" max="186" width="10.81640625" style="1" customWidth="1"/>
    <col min="187" max="187" width="20.1796875" style="1" customWidth="1"/>
    <col min="188" max="190" width="10.81640625" style="1" customWidth="1"/>
    <col min="191" max="191" width="20.1796875" style="1" customWidth="1"/>
    <col min="192" max="194" width="10.81640625" style="1" customWidth="1"/>
    <col min="195" max="195" width="20.1796875" style="1" customWidth="1"/>
    <col min="196" max="198" width="10.81640625" style="1" customWidth="1"/>
    <col min="199" max="199" width="20.1796875" style="1" customWidth="1"/>
    <col min="200" max="201" width="10.81640625" style="1" customWidth="1"/>
    <col min="202" max="202" width="11.81640625" style="1" customWidth="1"/>
    <col min="203" max="203" width="20.1796875" style="1" customWidth="1"/>
    <col min="204" max="206" width="10.81640625" style="1" customWidth="1"/>
    <col min="207" max="209" width="20.1796875" style="1" customWidth="1"/>
    <col min="210" max="210" width="4.81640625" style="1" customWidth="1"/>
    <col min="211" max="211" width="20.1796875" style="1" customWidth="1"/>
    <col min="212" max="212" width="4.81640625" style="1" customWidth="1"/>
    <col min="213" max="213" width="20.1796875" style="1" customWidth="1"/>
    <col min="214" max="214" width="4.81640625" style="1" customWidth="1"/>
    <col min="215" max="215" width="20.1796875" style="1" customWidth="1"/>
    <col min="216" max="216" width="4.81640625" style="1" customWidth="1"/>
    <col min="217" max="217" width="20.1796875" style="1" customWidth="1"/>
    <col min="218" max="218" width="4.81640625" style="1" customWidth="1"/>
    <col min="219" max="219" width="20.1796875" style="1" customWidth="1"/>
    <col min="220" max="220" width="4.81640625" style="1" customWidth="1"/>
    <col min="221" max="221" width="20.1796875" style="1" customWidth="1"/>
    <col min="222" max="222" width="8.54296875" style="1" bestFit="1" customWidth="1"/>
    <col min="223" max="223" width="7.54296875" style="1" customWidth="1"/>
    <col min="224" max="224" width="3.81640625" style="1" customWidth="1"/>
    <col min="225" max="225" width="3" style="1" customWidth="1"/>
    <col min="226" max="226" width="16.1796875" style="1" customWidth="1"/>
    <col min="227" max="227" width="27.453125" style="1" customWidth="1"/>
    <col min="228" max="230" width="10.81640625" style="1" hidden="1" customWidth="1"/>
    <col min="231" max="231" width="20.1796875" style="1" hidden="1"/>
    <col min="232" max="232" width="5.1796875" style="1" customWidth="1"/>
    <col min="233" max="233" width="43.81640625" style="1" customWidth="1"/>
    <col min="234" max="234" width="12.81640625" style="1" customWidth="1"/>
    <col min="235" max="235" width="17" style="1" customWidth="1"/>
    <col min="236" max="237" width="10.81640625" style="1" customWidth="1"/>
    <col min="238" max="238" width="8.81640625" style="1" customWidth="1"/>
    <col min="239" max="239" width="20.1796875" style="1" customWidth="1"/>
    <col min="240" max="241" width="10.81640625" style="1" customWidth="1"/>
    <col min="242" max="242" width="10.1796875" style="1" customWidth="1"/>
    <col min="243" max="243" width="20.1796875" style="1" customWidth="1"/>
    <col min="244" max="245" width="10.81640625" style="1" customWidth="1"/>
    <col min="246" max="246" width="8.81640625" style="1" customWidth="1"/>
    <col min="247" max="247" width="20.1796875" style="1" customWidth="1"/>
    <col min="248" max="249" width="10.81640625" style="1" customWidth="1"/>
    <col min="250" max="250" width="10.1796875" style="1" customWidth="1"/>
    <col min="251" max="251" width="20.1796875" style="1" customWidth="1"/>
    <col min="252" max="253" width="10.81640625" style="1" customWidth="1"/>
    <col min="254" max="254" width="8.81640625" style="1" customWidth="1"/>
    <col min="255" max="255" width="20.1796875" style="1" customWidth="1"/>
    <col min="256" max="257" width="10.81640625" style="1" customWidth="1"/>
    <col min="258" max="258" width="10.1796875" style="1" customWidth="1"/>
    <col min="259" max="259" width="20.1796875" style="1" customWidth="1"/>
    <col min="260" max="261" width="10.81640625" style="1" customWidth="1"/>
    <col min="262" max="262" width="8.81640625" style="1" customWidth="1"/>
    <col min="263" max="263" width="20.1796875" style="1" customWidth="1"/>
    <col min="264" max="265" width="10.81640625" style="1" customWidth="1"/>
    <col min="266" max="266" width="10.1796875" style="1" customWidth="1"/>
    <col min="267" max="267" width="20.1796875" style="1" customWidth="1"/>
    <col min="268" max="269" width="10.81640625" style="1" customWidth="1"/>
    <col min="270" max="270" width="8.81640625" style="1" customWidth="1"/>
    <col min="271" max="271" width="20.1796875" style="1" customWidth="1"/>
    <col min="272" max="273" width="10.81640625" style="1" customWidth="1"/>
    <col min="274" max="274" width="10.1796875" style="1" customWidth="1"/>
    <col min="275" max="275" width="20.1796875" style="1" customWidth="1"/>
    <col min="276" max="278" width="10.81640625" style="1" customWidth="1"/>
    <col min="279" max="279" width="20.1796875" style="1" customWidth="1"/>
    <col min="280" max="282" width="10.81640625" style="1" customWidth="1"/>
    <col min="283" max="283" width="20.1796875" style="1" customWidth="1"/>
    <col min="284" max="286" width="10.81640625" style="1" customWidth="1"/>
    <col min="287" max="287" width="20.1796875" style="1" customWidth="1"/>
    <col min="288" max="290" width="10.81640625" style="1" customWidth="1"/>
    <col min="291" max="291" width="20.1796875" style="1" customWidth="1"/>
    <col min="292" max="294" width="10.81640625" style="1" customWidth="1"/>
    <col min="295" max="295" width="20.1796875" style="1" customWidth="1"/>
    <col min="296" max="298" width="10.81640625" style="1" customWidth="1"/>
    <col min="299" max="299" width="20.1796875" style="1" customWidth="1"/>
    <col min="300" max="302" width="10.81640625" style="1" customWidth="1"/>
    <col min="303" max="303" width="20.1796875" style="1" customWidth="1"/>
    <col min="304" max="306" width="10.81640625" style="1" customWidth="1"/>
    <col min="307" max="307" width="20.1796875" style="1" customWidth="1"/>
    <col min="308" max="310" width="10.81640625" style="1" customWidth="1"/>
    <col min="311" max="311" width="20.1796875" style="1" customWidth="1"/>
    <col min="312" max="314" width="10.81640625" style="1" customWidth="1"/>
    <col min="315" max="315" width="20.1796875" style="1" customWidth="1"/>
    <col min="316" max="316" width="16.81640625" style="1" customWidth="1"/>
    <col min="317" max="317" width="20.1796875" style="1" customWidth="1"/>
    <col min="318" max="318" width="16.81640625" style="1" customWidth="1"/>
    <col min="319" max="319" width="20.1796875" style="1" customWidth="1"/>
    <col min="320" max="322" width="10.81640625" style="1" customWidth="1"/>
    <col min="323" max="323" width="20.1796875" style="1" customWidth="1"/>
    <col min="324" max="326" width="10.81640625" style="1" customWidth="1"/>
    <col min="327" max="327" width="20.1796875" style="1" customWidth="1"/>
    <col min="328" max="330" width="10.81640625" style="1" customWidth="1"/>
    <col min="331" max="331" width="20.1796875" style="1" customWidth="1"/>
    <col min="332" max="334" width="10.81640625" style="1" customWidth="1"/>
    <col min="335" max="335" width="20.1796875" style="1" customWidth="1"/>
    <col min="336" max="338" width="10.81640625" style="1" customWidth="1"/>
    <col min="339" max="339" width="20.1796875" style="1" customWidth="1"/>
    <col min="340" max="342" width="10.81640625" style="1" customWidth="1"/>
    <col min="343" max="343" width="20.1796875" style="1" customWidth="1"/>
    <col min="344" max="346" width="10.81640625" style="1" customWidth="1"/>
    <col min="347" max="347" width="20.1796875" style="1" customWidth="1"/>
    <col min="348" max="350" width="10.81640625" style="1" customWidth="1"/>
    <col min="351" max="351" width="20.1796875" style="1" customWidth="1"/>
    <col min="352" max="354" width="10.81640625" style="1" customWidth="1"/>
    <col min="355" max="355" width="20.1796875" style="1" customWidth="1"/>
    <col min="356" max="358" width="10.81640625" style="1" customWidth="1"/>
    <col min="359" max="359" width="20.1796875" style="1" customWidth="1"/>
    <col min="360" max="362" width="10.81640625" style="1" customWidth="1"/>
    <col min="363" max="363" width="20.1796875" style="1" customWidth="1"/>
    <col min="364" max="366" width="10.81640625" style="1" customWidth="1"/>
    <col min="367" max="367" width="20.1796875" style="1" customWidth="1"/>
    <col min="368" max="370" width="10.81640625" style="1" customWidth="1"/>
    <col min="371" max="371" width="20.1796875" style="1" customWidth="1"/>
    <col min="372" max="374" width="10.81640625" style="1" customWidth="1"/>
    <col min="375" max="375" width="20.1796875" style="1" customWidth="1"/>
    <col min="376" max="378" width="10.81640625" style="1" customWidth="1"/>
    <col min="379" max="379" width="20.1796875" style="1" customWidth="1"/>
    <col min="380" max="382" width="10.81640625" style="1" customWidth="1"/>
    <col min="383" max="383" width="20.1796875" style="1" customWidth="1"/>
    <col min="384" max="386" width="10.81640625" style="1" customWidth="1"/>
    <col min="387" max="387" width="20.1796875" style="1" customWidth="1"/>
    <col min="388" max="390" width="10.81640625" style="1" customWidth="1"/>
    <col min="391" max="391" width="20.1796875" style="1" customWidth="1"/>
    <col min="392" max="394" width="10.81640625" style="1" customWidth="1"/>
    <col min="395" max="395" width="20.1796875" style="1" customWidth="1"/>
    <col min="396" max="398" width="10.81640625" style="1" customWidth="1"/>
    <col min="399" max="399" width="20.1796875" style="1" customWidth="1"/>
    <col min="400" max="402" width="10.81640625" style="1" customWidth="1"/>
    <col min="403" max="403" width="20.1796875" style="1" customWidth="1"/>
    <col min="404" max="406" width="10.81640625" style="1" customWidth="1"/>
    <col min="407" max="407" width="20.1796875" style="1" customWidth="1"/>
    <col min="408" max="410" width="10.81640625" style="1" customWidth="1"/>
    <col min="411" max="411" width="20.1796875" style="1" customWidth="1"/>
    <col min="412" max="414" width="10.81640625" style="1" customWidth="1"/>
    <col min="415" max="415" width="20.1796875" style="1" customWidth="1"/>
    <col min="416" max="418" width="10.81640625" style="1" customWidth="1"/>
    <col min="419" max="419" width="20.1796875" style="1" customWidth="1"/>
    <col min="420" max="422" width="10.81640625" style="1" customWidth="1"/>
    <col min="423" max="423" width="20.1796875" style="1" customWidth="1"/>
    <col min="424" max="426" width="10.81640625" style="1" customWidth="1"/>
    <col min="427" max="427" width="20.1796875" style="1" customWidth="1"/>
    <col min="428" max="430" width="10.81640625" style="1" customWidth="1"/>
    <col min="431" max="431" width="20.1796875" style="1" customWidth="1"/>
    <col min="432" max="434" width="10.81640625" style="1" customWidth="1"/>
    <col min="435" max="435" width="20.1796875" style="1" customWidth="1"/>
    <col min="436" max="438" width="10.81640625" style="1" customWidth="1"/>
    <col min="439" max="439" width="20.1796875" style="1" customWidth="1"/>
    <col min="440" max="442" width="10.81640625" style="1" customWidth="1"/>
    <col min="443" max="443" width="20.1796875" style="1" customWidth="1"/>
    <col min="444" max="446" width="10.81640625" style="1" customWidth="1"/>
    <col min="447" max="447" width="20.1796875" style="1" customWidth="1"/>
    <col min="448" max="450" width="10.81640625" style="1" customWidth="1"/>
    <col min="451" max="451" width="20.1796875" style="1" customWidth="1"/>
    <col min="452" max="454" width="10.81640625" style="1" customWidth="1"/>
    <col min="455" max="455" width="20.1796875" style="1" customWidth="1"/>
    <col min="456" max="457" width="10.81640625" style="1" customWidth="1"/>
    <col min="458" max="458" width="11.81640625" style="1" customWidth="1"/>
    <col min="459" max="459" width="20.1796875" style="1" customWidth="1"/>
    <col min="460" max="462" width="10.81640625" style="1" customWidth="1"/>
    <col min="463" max="465" width="20.1796875" style="1" customWidth="1"/>
    <col min="466" max="466" width="4.81640625" style="1" customWidth="1"/>
    <col min="467" max="467" width="20.1796875" style="1" customWidth="1"/>
    <col min="468" max="468" width="4.81640625" style="1" customWidth="1"/>
    <col min="469" max="469" width="20.1796875" style="1" customWidth="1"/>
    <col min="470" max="470" width="4.81640625" style="1" customWidth="1"/>
    <col min="471" max="471" width="20.1796875" style="1" customWidth="1"/>
    <col min="472" max="472" width="4.81640625" style="1" customWidth="1"/>
    <col min="473" max="473" width="20.1796875" style="1" customWidth="1"/>
    <col min="474" max="474" width="4.81640625" style="1" customWidth="1"/>
    <col min="475" max="475" width="20.1796875" style="1" customWidth="1"/>
    <col min="476" max="476" width="4.81640625" style="1" customWidth="1"/>
    <col min="477" max="477" width="20.1796875" style="1" customWidth="1"/>
    <col min="478" max="478" width="8.54296875" style="1" bestFit="1" customWidth="1"/>
    <col min="479" max="479" width="7.54296875" style="1" customWidth="1"/>
    <col min="480" max="480" width="3.81640625" style="1" customWidth="1"/>
    <col min="481" max="481" width="3" style="1" customWidth="1"/>
    <col min="482" max="482" width="16.1796875" style="1" customWidth="1"/>
    <col min="483" max="483" width="27.453125" style="1" customWidth="1"/>
    <col min="484" max="486" width="10.81640625" style="1" hidden="1" customWidth="1"/>
    <col min="487" max="487" width="20.1796875" style="1" hidden="1"/>
    <col min="488" max="488" width="5.1796875" style="1" customWidth="1"/>
    <col min="489" max="489" width="43.81640625" style="1" customWidth="1"/>
    <col min="490" max="490" width="12.81640625" style="1" customWidth="1"/>
    <col min="491" max="491" width="17" style="1" customWidth="1"/>
    <col min="492" max="493" width="10.81640625" style="1" customWidth="1"/>
    <col min="494" max="494" width="8.81640625" style="1" customWidth="1"/>
    <col min="495" max="495" width="20.1796875" style="1" customWidth="1"/>
    <col min="496" max="497" width="10.81640625" style="1" customWidth="1"/>
    <col min="498" max="498" width="10.1796875" style="1" customWidth="1"/>
    <col min="499" max="499" width="20.1796875" style="1" customWidth="1"/>
    <col min="500" max="501" width="10.81640625" style="1" customWidth="1"/>
    <col min="502" max="502" width="8.81640625" style="1" customWidth="1"/>
    <col min="503" max="503" width="20.1796875" style="1" customWidth="1"/>
    <col min="504" max="505" width="10.81640625" style="1" customWidth="1"/>
    <col min="506" max="506" width="10.1796875" style="1" customWidth="1"/>
    <col min="507" max="507" width="20.1796875" style="1" customWidth="1"/>
    <col min="508" max="509" width="10.81640625" style="1" customWidth="1"/>
    <col min="510" max="510" width="8.81640625" style="1" customWidth="1"/>
    <col min="511" max="511" width="20.1796875" style="1" customWidth="1"/>
    <col min="512" max="513" width="10.81640625" style="1" customWidth="1"/>
    <col min="514" max="514" width="10.1796875" style="1" customWidth="1"/>
    <col min="515" max="515" width="20.1796875" style="1" customWidth="1"/>
    <col min="516" max="517" width="10.81640625" style="1" customWidth="1"/>
    <col min="518" max="518" width="8.81640625" style="1" customWidth="1"/>
    <col min="519" max="519" width="20.1796875" style="1" customWidth="1"/>
    <col min="520" max="521" width="10.81640625" style="1" customWidth="1"/>
    <col min="522" max="522" width="10.1796875" style="1" customWidth="1"/>
    <col min="523" max="523" width="20.1796875" style="1" customWidth="1"/>
    <col min="524" max="525" width="10.81640625" style="1" customWidth="1"/>
    <col min="526" max="526" width="8.81640625" style="1" customWidth="1"/>
    <col min="527" max="527" width="20.1796875" style="1" customWidth="1"/>
    <col min="528" max="529" width="10.81640625" style="1" customWidth="1"/>
    <col min="530" max="530" width="10.1796875" style="1" customWidth="1"/>
    <col min="531" max="531" width="20.1796875" style="1" customWidth="1"/>
    <col min="532" max="534" width="10.81640625" style="1" customWidth="1"/>
    <col min="535" max="535" width="20.1796875" style="1" customWidth="1"/>
    <col min="536" max="538" width="10.81640625" style="1" customWidth="1"/>
    <col min="539" max="539" width="20.1796875" style="1" customWidth="1"/>
    <col min="540" max="542" width="10.81640625" style="1" customWidth="1"/>
    <col min="543" max="543" width="20.1796875" style="1" customWidth="1"/>
    <col min="544" max="546" width="10.81640625" style="1" customWidth="1"/>
    <col min="547" max="547" width="20.1796875" style="1" customWidth="1"/>
    <col min="548" max="550" width="10.81640625" style="1" customWidth="1"/>
    <col min="551" max="551" width="20.1796875" style="1" customWidth="1"/>
    <col min="552" max="554" width="10.81640625" style="1" customWidth="1"/>
    <col min="555" max="555" width="20.1796875" style="1" customWidth="1"/>
    <col min="556" max="558" width="10.81640625" style="1" customWidth="1"/>
    <col min="559" max="559" width="20.1796875" style="1" customWidth="1"/>
    <col min="560" max="562" width="10.81640625" style="1" customWidth="1"/>
    <col min="563" max="563" width="20.1796875" style="1" customWidth="1"/>
    <col min="564" max="566" width="10.81640625" style="1" customWidth="1"/>
    <col min="567" max="567" width="20.1796875" style="1" customWidth="1"/>
    <col min="568" max="570" width="10.81640625" style="1" customWidth="1"/>
    <col min="571" max="571" width="20.1796875" style="1" customWidth="1"/>
    <col min="572" max="572" width="16.81640625" style="1" customWidth="1"/>
    <col min="573" max="573" width="20.1796875" style="1" customWidth="1"/>
    <col min="574" max="574" width="16.81640625" style="1" customWidth="1"/>
    <col min="575" max="575" width="20.1796875" style="1" customWidth="1"/>
    <col min="576" max="578" width="10.81640625" style="1" customWidth="1"/>
    <col min="579" max="579" width="20.1796875" style="1" customWidth="1"/>
    <col min="580" max="582" width="10.81640625" style="1" customWidth="1"/>
    <col min="583" max="583" width="20.1796875" style="1" customWidth="1"/>
    <col min="584" max="586" width="10.81640625" style="1" customWidth="1"/>
    <col min="587" max="587" width="20.1796875" style="1" customWidth="1"/>
    <col min="588" max="590" width="10.81640625" style="1" customWidth="1"/>
    <col min="591" max="591" width="20.1796875" style="1" customWidth="1"/>
    <col min="592" max="594" width="10.81640625" style="1" customWidth="1"/>
    <col min="595" max="595" width="20.1796875" style="1" customWidth="1"/>
    <col min="596" max="598" width="10.81640625" style="1" customWidth="1"/>
    <col min="599" max="599" width="20.1796875" style="1" customWidth="1"/>
    <col min="600" max="602" width="10.81640625" style="1" customWidth="1"/>
    <col min="603" max="603" width="20.1796875" style="1" customWidth="1"/>
    <col min="604" max="606" width="10.81640625" style="1" customWidth="1"/>
    <col min="607" max="607" width="20.1796875" style="1" customWidth="1"/>
    <col min="608" max="610" width="10.81640625" style="1" customWidth="1"/>
    <col min="611" max="611" width="20.1796875" style="1" customWidth="1"/>
    <col min="612" max="614" width="10.81640625" style="1" customWidth="1"/>
    <col min="615" max="615" width="20.1796875" style="1" customWidth="1"/>
    <col min="616" max="618" width="10.81640625" style="1" customWidth="1"/>
    <col min="619" max="619" width="20.1796875" style="1" customWidth="1"/>
    <col min="620" max="622" width="10.81640625" style="1" customWidth="1"/>
    <col min="623" max="623" width="20.1796875" style="1" customWidth="1"/>
    <col min="624" max="626" width="10.81640625" style="1" customWidth="1"/>
    <col min="627" max="627" width="20.1796875" style="1" customWidth="1"/>
    <col min="628" max="630" width="10.81640625" style="1" customWidth="1"/>
    <col min="631" max="631" width="20.1796875" style="1" customWidth="1"/>
    <col min="632" max="634" width="10.81640625" style="1" customWidth="1"/>
    <col min="635" max="635" width="20.1796875" style="1" customWidth="1"/>
    <col min="636" max="638" width="10.81640625" style="1" customWidth="1"/>
    <col min="639" max="639" width="20.1796875" style="1" customWidth="1"/>
    <col min="640" max="642" width="10.81640625" style="1" customWidth="1"/>
    <col min="643" max="643" width="20.1796875" style="1" customWidth="1"/>
    <col min="644" max="646" width="10.81640625" style="1" customWidth="1"/>
    <col min="647" max="647" width="20.1796875" style="1" customWidth="1"/>
    <col min="648" max="650" width="10.81640625" style="1" customWidth="1"/>
    <col min="651" max="651" width="20.1796875" style="1" customWidth="1"/>
    <col min="652" max="654" width="10.81640625" style="1" customWidth="1"/>
    <col min="655" max="655" width="20.1796875" style="1" customWidth="1"/>
    <col min="656" max="658" width="10.81640625" style="1" customWidth="1"/>
    <col min="659" max="659" width="20.1796875" style="1" customWidth="1"/>
    <col min="660" max="662" width="10.81640625" style="1" customWidth="1"/>
    <col min="663" max="663" width="20.1796875" style="1" customWidth="1"/>
    <col min="664" max="666" width="10.81640625" style="1" customWidth="1"/>
    <col min="667" max="667" width="20.1796875" style="1" customWidth="1"/>
    <col min="668" max="670" width="10.81640625" style="1" customWidth="1"/>
    <col min="671" max="671" width="20.1796875" style="1" customWidth="1"/>
    <col min="672" max="674" width="10.81640625" style="1" customWidth="1"/>
    <col min="675" max="675" width="20.1796875" style="1" customWidth="1"/>
    <col min="676" max="678" width="10.81640625" style="1" customWidth="1"/>
    <col min="679" max="679" width="20.1796875" style="1" customWidth="1"/>
    <col min="680" max="682" width="10.81640625" style="1" customWidth="1"/>
    <col min="683" max="683" width="20.1796875" style="1" customWidth="1"/>
    <col min="684" max="686" width="10.81640625" style="1" customWidth="1"/>
    <col min="687" max="687" width="20.1796875" style="1" customWidth="1"/>
    <col min="688" max="690" width="10.81640625" style="1" customWidth="1"/>
    <col min="691" max="691" width="20.1796875" style="1" customWidth="1"/>
    <col min="692" max="694" width="10.81640625" style="1" customWidth="1"/>
    <col min="695" max="695" width="20.1796875" style="1" customWidth="1"/>
    <col min="696" max="698" width="10.81640625" style="1" customWidth="1"/>
    <col min="699" max="699" width="20.1796875" style="1" customWidth="1"/>
    <col min="700" max="702" width="10.81640625" style="1" customWidth="1"/>
    <col min="703" max="703" width="20.1796875" style="1" customWidth="1"/>
    <col min="704" max="706" width="10.81640625" style="1" customWidth="1"/>
    <col min="707" max="707" width="20.1796875" style="1" customWidth="1"/>
    <col min="708" max="710" width="10.81640625" style="1" customWidth="1"/>
    <col min="711" max="711" width="20.1796875" style="1" customWidth="1"/>
    <col min="712" max="713" width="10.81640625" style="1" customWidth="1"/>
    <col min="714" max="714" width="11.81640625" style="1" customWidth="1"/>
    <col min="715" max="715" width="20.1796875" style="1" customWidth="1"/>
    <col min="716" max="718" width="10.81640625" style="1" customWidth="1"/>
    <col min="719" max="721" width="20.1796875" style="1" customWidth="1"/>
    <col min="722" max="722" width="4.81640625" style="1" customWidth="1"/>
    <col min="723" max="723" width="20.1796875" style="1" customWidth="1"/>
    <col min="724" max="724" width="4.81640625" style="1" customWidth="1"/>
    <col min="725" max="725" width="20.1796875" style="1" customWidth="1"/>
    <col min="726" max="726" width="4.81640625" style="1" customWidth="1"/>
    <col min="727" max="727" width="20.1796875" style="1" customWidth="1"/>
    <col min="728" max="728" width="4.81640625" style="1" customWidth="1"/>
    <col min="729" max="729" width="20.1796875" style="1" customWidth="1"/>
    <col min="730" max="730" width="4.81640625" style="1" customWidth="1"/>
    <col min="731" max="731" width="20.1796875" style="1" customWidth="1"/>
    <col min="732" max="732" width="4.81640625" style="1" customWidth="1"/>
    <col min="733" max="733" width="20.1796875" style="1" customWidth="1"/>
    <col min="734" max="734" width="8.54296875" style="1" bestFit="1" customWidth="1"/>
    <col min="735" max="735" width="7.54296875" style="1" customWidth="1"/>
    <col min="736" max="736" width="3.81640625" style="1" customWidth="1"/>
    <col min="737" max="737" width="3" style="1" customWidth="1"/>
    <col min="738" max="738" width="16.1796875" style="1" customWidth="1"/>
    <col min="739" max="739" width="27.453125" style="1" customWidth="1"/>
    <col min="740" max="742" width="0" style="1" hidden="1" customWidth="1"/>
    <col min="743" max="743" width="0" style="1" hidden="1"/>
    <col min="744" max="744" width="5.1796875" style="1" customWidth="1"/>
    <col min="745" max="745" width="43.81640625" style="1" customWidth="1"/>
    <col min="746" max="746" width="12.81640625" style="1" customWidth="1"/>
    <col min="747" max="747" width="17" style="1" customWidth="1"/>
    <col min="748" max="749" width="10.81640625" style="1" customWidth="1"/>
    <col min="750" max="750" width="8.81640625" style="1" customWidth="1"/>
    <col min="751" max="751" width="20.1796875" style="1" customWidth="1"/>
    <col min="752" max="753" width="10.81640625" style="1" customWidth="1"/>
    <col min="754" max="754" width="10.1796875" style="1" customWidth="1"/>
    <col min="755" max="755" width="20.1796875" style="1" customWidth="1"/>
    <col min="756" max="757" width="10.81640625" style="1" customWidth="1"/>
    <col min="758" max="758" width="8.81640625" style="1" customWidth="1"/>
    <col min="759" max="759" width="20.1796875" style="1" customWidth="1"/>
    <col min="760" max="761" width="10.81640625" style="1" customWidth="1"/>
    <col min="762" max="762" width="10.1796875" style="1" customWidth="1"/>
    <col min="763" max="763" width="20.1796875" style="1" customWidth="1"/>
    <col min="764" max="765" width="10.81640625" style="1" customWidth="1"/>
    <col min="766" max="766" width="8.81640625" style="1" customWidth="1"/>
    <col min="767" max="767" width="20.1796875" style="1" customWidth="1"/>
    <col min="768" max="769" width="10.81640625" style="1" customWidth="1"/>
    <col min="770" max="770" width="10.1796875" style="1" customWidth="1"/>
    <col min="771" max="771" width="20.1796875" style="1" customWidth="1"/>
    <col min="772" max="773" width="10.81640625" style="1" customWidth="1"/>
    <col min="774" max="774" width="8.81640625" style="1" customWidth="1"/>
    <col min="775" max="775" width="20.1796875" style="1" customWidth="1"/>
    <col min="776" max="777" width="10.81640625" style="1" customWidth="1"/>
    <col min="778" max="778" width="10.1796875" style="1" customWidth="1"/>
    <col min="779" max="779" width="20.1796875" style="1" customWidth="1"/>
    <col min="780" max="781" width="10.81640625" style="1" customWidth="1"/>
    <col min="782" max="782" width="8.81640625" style="1" customWidth="1"/>
    <col min="783" max="783" width="20.1796875" style="1" customWidth="1"/>
    <col min="784" max="785" width="10.81640625" style="1" customWidth="1"/>
    <col min="786" max="786" width="10.1796875" style="1" customWidth="1"/>
    <col min="787" max="787" width="20.1796875" style="1" customWidth="1"/>
    <col min="788" max="790" width="10.81640625" style="1" customWidth="1"/>
    <col min="791" max="791" width="20.1796875" style="1" customWidth="1"/>
    <col min="792" max="794" width="10.81640625" style="1" customWidth="1"/>
    <col min="795" max="795" width="20.1796875" style="1" customWidth="1"/>
    <col min="796" max="798" width="10.81640625" style="1" customWidth="1"/>
    <col min="799" max="799" width="20.1796875" style="1" customWidth="1"/>
    <col min="800" max="802" width="10.81640625" style="1" customWidth="1"/>
    <col min="803" max="803" width="20.1796875" style="1" customWidth="1"/>
    <col min="804" max="806" width="10.81640625" style="1" customWidth="1"/>
    <col min="807" max="807" width="20.1796875" style="1" customWidth="1"/>
    <col min="808" max="810" width="10.81640625" style="1" customWidth="1"/>
    <col min="811" max="811" width="20.1796875" style="1" customWidth="1"/>
    <col min="812" max="814" width="10.81640625" style="1" customWidth="1"/>
    <col min="815" max="815" width="20.1796875" style="1" customWidth="1"/>
    <col min="816" max="818" width="10.81640625" style="1" customWidth="1"/>
    <col min="819" max="819" width="20.1796875" style="1" customWidth="1"/>
    <col min="820" max="822" width="10.81640625" style="1" customWidth="1"/>
    <col min="823" max="823" width="20.1796875" style="1" customWidth="1"/>
    <col min="824" max="826" width="10.81640625" style="1" customWidth="1"/>
    <col min="827" max="827" width="20.1796875" style="1" customWidth="1"/>
    <col min="828" max="828" width="16.81640625" style="1" customWidth="1"/>
    <col min="829" max="829" width="20.1796875" style="1" customWidth="1"/>
    <col min="830" max="830" width="16.81640625" style="1" customWidth="1"/>
    <col min="831" max="831" width="20.1796875" style="1" customWidth="1"/>
    <col min="832" max="834" width="10.81640625" style="1" customWidth="1"/>
    <col min="835" max="835" width="20.1796875" style="1" customWidth="1"/>
    <col min="836" max="838" width="10.81640625" style="1" customWidth="1"/>
    <col min="839" max="839" width="20.1796875" style="1" customWidth="1"/>
    <col min="840" max="842" width="10.81640625" style="1" customWidth="1"/>
    <col min="843" max="843" width="20.1796875" style="1" customWidth="1"/>
    <col min="844" max="846" width="10.81640625" style="1" customWidth="1"/>
    <col min="847" max="847" width="20.1796875" style="1" customWidth="1"/>
    <col min="848" max="850" width="10.81640625" style="1" customWidth="1"/>
    <col min="851" max="851" width="20.1796875" style="1" customWidth="1"/>
    <col min="852" max="854" width="10.81640625" style="1" customWidth="1"/>
    <col min="855" max="855" width="20.1796875" style="1" customWidth="1"/>
    <col min="856" max="858" width="10.81640625" style="1" customWidth="1"/>
    <col min="859" max="859" width="20.1796875" style="1" customWidth="1"/>
    <col min="860" max="862" width="10.81640625" style="1" customWidth="1"/>
    <col min="863" max="863" width="20.1796875" style="1" customWidth="1"/>
    <col min="864" max="866" width="10.81640625" style="1" customWidth="1"/>
    <col min="867" max="867" width="20.1796875" style="1" customWidth="1"/>
    <col min="868" max="870" width="10.81640625" style="1" customWidth="1"/>
    <col min="871" max="871" width="20.1796875" style="1" customWidth="1"/>
    <col min="872" max="874" width="10.81640625" style="1" customWidth="1"/>
    <col min="875" max="875" width="20.1796875" style="1" customWidth="1"/>
    <col min="876" max="878" width="10.81640625" style="1" customWidth="1"/>
    <col min="879" max="879" width="20.1796875" style="1" customWidth="1"/>
    <col min="880" max="882" width="10.81640625" style="1" customWidth="1"/>
    <col min="883" max="883" width="20.1796875" style="1" customWidth="1"/>
    <col min="884" max="886" width="10.81640625" style="1" customWidth="1"/>
    <col min="887" max="887" width="20.1796875" style="1" customWidth="1"/>
    <col min="888" max="890" width="10.81640625" style="1" customWidth="1"/>
    <col min="891" max="891" width="20.1796875" style="1" customWidth="1"/>
    <col min="892" max="894" width="10.81640625" style="1" customWidth="1"/>
    <col min="895" max="895" width="20.1796875" style="1" customWidth="1"/>
    <col min="896" max="898" width="10.81640625" style="1" customWidth="1"/>
    <col min="899" max="899" width="20.1796875" style="1" customWidth="1"/>
    <col min="900" max="902" width="10.81640625" style="1" customWidth="1"/>
    <col min="903" max="903" width="20.1796875" style="1" customWidth="1"/>
    <col min="904" max="906" width="10.81640625" style="1" customWidth="1"/>
    <col min="907" max="907" width="20.1796875" style="1" customWidth="1"/>
    <col min="908" max="910" width="10.81640625" style="1" customWidth="1"/>
    <col min="911" max="911" width="20.1796875" style="1" customWidth="1"/>
    <col min="912" max="914" width="10.81640625" style="1" customWidth="1"/>
    <col min="915" max="915" width="20.1796875" style="1" customWidth="1"/>
    <col min="916" max="918" width="10.81640625" style="1" customWidth="1"/>
    <col min="919" max="919" width="20.1796875" style="1" customWidth="1"/>
    <col min="920" max="922" width="10.81640625" style="1" customWidth="1"/>
    <col min="923" max="923" width="20.1796875" style="1" customWidth="1"/>
    <col min="924" max="926" width="10.81640625" style="1" customWidth="1"/>
    <col min="927" max="927" width="20.1796875" style="1" customWidth="1"/>
    <col min="928" max="930" width="10.81640625" style="1" customWidth="1"/>
    <col min="931" max="931" width="20.1796875" style="1" customWidth="1"/>
    <col min="932" max="934" width="10.81640625" style="1" customWidth="1"/>
    <col min="935" max="935" width="20.1796875" style="1" customWidth="1"/>
    <col min="936" max="938" width="10.81640625" style="1" customWidth="1"/>
    <col min="939" max="939" width="20.1796875" style="1" customWidth="1"/>
    <col min="940" max="942" width="10.81640625" style="1" customWidth="1"/>
    <col min="943" max="943" width="20.1796875" style="1" customWidth="1"/>
    <col min="944" max="946" width="10.81640625" style="1" customWidth="1"/>
    <col min="947" max="947" width="20.1796875" style="1" customWidth="1"/>
    <col min="948" max="950" width="10.81640625" style="1" customWidth="1"/>
    <col min="951" max="951" width="20.1796875" style="1" customWidth="1"/>
    <col min="952" max="954" width="10.81640625" style="1" customWidth="1"/>
    <col min="955" max="955" width="20.1796875" style="1" customWidth="1"/>
    <col min="956" max="958" width="10.81640625" style="1" customWidth="1"/>
    <col min="959" max="959" width="20.1796875" style="1" customWidth="1"/>
    <col min="960" max="962" width="10.81640625" style="1" customWidth="1"/>
    <col min="963" max="963" width="20.1796875" style="1" customWidth="1"/>
    <col min="964" max="966" width="10.81640625" style="1" customWidth="1"/>
    <col min="967" max="967" width="20.1796875" style="1" customWidth="1"/>
    <col min="968" max="969" width="10.81640625" style="1" customWidth="1"/>
    <col min="970" max="970" width="11.81640625" style="1" customWidth="1"/>
    <col min="971" max="971" width="20.1796875" style="1" customWidth="1"/>
    <col min="972" max="974" width="10.81640625" style="1" customWidth="1"/>
    <col min="975" max="977" width="20.1796875" style="1" customWidth="1"/>
    <col min="978" max="978" width="4.81640625" style="1" customWidth="1"/>
    <col min="979" max="979" width="20.1796875" style="1" customWidth="1"/>
    <col min="980" max="980" width="4.81640625" style="1" customWidth="1"/>
    <col min="981" max="981" width="20.1796875" style="1" customWidth="1"/>
    <col min="982" max="982" width="4.81640625" style="1" customWidth="1"/>
    <col min="983" max="983" width="20.1796875" style="1" customWidth="1"/>
    <col min="984" max="984" width="4.81640625" style="1" customWidth="1"/>
    <col min="985" max="985" width="20.1796875" style="1" customWidth="1"/>
    <col min="986" max="986" width="4.81640625" style="1" customWidth="1"/>
    <col min="987" max="987" width="20.1796875" style="1" customWidth="1"/>
    <col min="988" max="988" width="4.81640625" style="1" customWidth="1"/>
    <col min="989" max="989" width="20.1796875" style="1" customWidth="1"/>
    <col min="990" max="990" width="8.54296875" style="1" bestFit="1" customWidth="1"/>
    <col min="991" max="991" width="7.54296875" style="1" customWidth="1"/>
    <col min="992" max="992" width="3.81640625" style="1" customWidth="1"/>
    <col min="993" max="993" width="3" style="1" customWidth="1"/>
    <col min="994" max="994" width="16.1796875" style="1" customWidth="1"/>
    <col min="995" max="995" width="27.453125" style="1" customWidth="1"/>
    <col min="996" max="998" width="0" style="1" hidden="1" customWidth="1"/>
    <col min="999" max="999" width="0" style="1" hidden="1"/>
    <col min="1000" max="1000" width="5.1796875" style="1" customWidth="1"/>
    <col min="1001" max="1001" width="43.81640625" style="1" customWidth="1"/>
    <col min="1002" max="1002" width="12.81640625" style="1" customWidth="1"/>
    <col min="1003" max="1003" width="17" style="1" customWidth="1"/>
    <col min="1004" max="1005" width="10.81640625" style="1" customWidth="1"/>
    <col min="1006" max="1006" width="8.81640625" style="1" customWidth="1"/>
    <col min="1007" max="1007" width="20.1796875" style="1" customWidth="1"/>
    <col min="1008" max="1009" width="10.81640625" style="1" customWidth="1"/>
    <col min="1010" max="1010" width="10.1796875" style="1" customWidth="1"/>
    <col min="1011" max="1011" width="20.1796875" style="1" customWidth="1"/>
    <col min="1012" max="1013" width="10.81640625" style="1" customWidth="1"/>
    <col min="1014" max="1014" width="8.81640625" style="1" customWidth="1"/>
    <col min="1015" max="1015" width="20.1796875" style="1" customWidth="1"/>
    <col min="1016" max="1017" width="10.81640625" style="1" customWidth="1"/>
    <col min="1018" max="1018" width="10.1796875" style="1" customWidth="1"/>
    <col min="1019" max="1019" width="20.1796875" style="1" customWidth="1"/>
    <col min="1020" max="1021" width="10.81640625" style="1" customWidth="1"/>
    <col min="1022" max="1022" width="8.81640625" style="1" customWidth="1"/>
    <col min="1023" max="1023" width="20.1796875" style="1" customWidth="1"/>
    <col min="1024" max="1025" width="10.81640625" style="1" customWidth="1"/>
    <col min="1026" max="1026" width="10.1796875" style="1" customWidth="1"/>
    <col min="1027" max="1027" width="20.1796875" style="1" customWidth="1"/>
    <col min="1028" max="1029" width="10.81640625" style="1" customWidth="1"/>
    <col min="1030" max="1030" width="8.81640625" style="1" customWidth="1"/>
    <col min="1031" max="1031" width="20.1796875" style="1" customWidth="1"/>
    <col min="1032" max="1033" width="10.81640625" style="1" customWidth="1"/>
    <col min="1034" max="1034" width="10.1796875" style="1" customWidth="1"/>
    <col min="1035" max="1035" width="20.1796875" style="1" customWidth="1"/>
    <col min="1036" max="1037" width="10.81640625" style="1" customWidth="1"/>
    <col min="1038" max="1038" width="8.81640625" style="1" customWidth="1"/>
    <col min="1039" max="1039" width="20.1796875" style="1" customWidth="1"/>
    <col min="1040" max="1041" width="10.81640625" style="1" customWidth="1"/>
    <col min="1042" max="1042" width="10.1796875" style="1" customWidth="1"/>
    <col min="1043" max="1043" width="20.1796875" style="1" customWidth="1"/>
    <col min="1044" max="1046" width="10.81640625" style="1" customWidth="1"/>
    <col min="1047" max="1047" width="20.1796875" style="1" customWidth="1"/>
    <col min="1048" max="1050" width="10.81640625" style="1" customWidth="1"/>
    <col min="1051" max="1051" width="20.1796875" style="1" customWidth="1"/>
    <col min="1052" max="1054" width="10.81640625" style="1" customWidth="1"/>
    <col min="1055" max="1055" width="20.1796875" style="1" customWidth="1"/>
    <col min="1056" max="1058" width="10.81640625" style="1" customWidth="1"/>
    <col min="1059" max="1059" width="20.1796875" style="1" customWidth="1"/>
    <col min="1060" max="1062" width="10.81640625" style="1" customWidth="1"/>
    <col min="1063" max="1063" width="20.1796875" style="1" customWidth="1"/>
    <col min="1064" max="1066" width="10.81640625" style="1" customWidth="1"/>
    <col min="1067" max="1067" width="20.1796875" style="1" customWidth="1"/>
    <col min="1068" max="1070" width="10.81640625" style="1" customWidth="1"/>
    <col min="1071" max="1071" width="20.1796875" style="1" customWidth="1"/>
    <col min="1072" max="1074" width="10.81640625" style="1" customWidth="1"/>
    <col min="1075" max="1075" width="20.1796875" style="1" customWidth="1"/>
    <col min="1076" max="1078" width="10.81640625" style="1" customWidth="1"/>
    <col min="1079" max="1079" width="20.1796875" style="1" customWidth="1"/>
    <col min="1080" max="1082" width="10.81640625" style="1" customWidth="1"/>
    <col min="1083" max="1083" width="20.1796875" style="1" customWidth="1"/>
    <col min="1084" max="1084" width="16.81640625" style="1" customWidth="1"/>
    <col min="1085" max="1085" width="20.1796875" style="1" customWidth="1"/>
    <col min="1086" max="1086" width="16.81640625" style="1" customWidth="1"/>
    <col min="1087" max="1087" width="20.1796875" style="1" customWidth="1"/>
    <col min="1088" max="1090" width="10.81640625" style="1" customWidth="1"/>
    <col min="1091" max="1091" width="20.1796875" style="1" customWidth="1"/>
    <col min="1092" max="1094" width="10.81640625" style="1" customWidth="1"/>
    <col min="1095" max="1095" width="20.1796875" style="1" customWidth="1"/>
    <col min="1096" max="1098" width="10.81640625" style="1" customWidth="1"/>
    <col min="1099" max="1099" width="20.1796875" style="1" customWidth="1"/>
    <col min="1100" max="1102" width="10.81640625" style="1" customWidth="1"/>
    <col min="1103" max="1103" width="20.1796875" style="1" customWidth="1"/>
    <col min="1104" max="1106" width="10.81640625" style="1" customWidth="1"/>
    <col min="1107" max="1107" width="20.1796875" style="1" customWidth="1"/>
    <col min="1108" max="1110" width="10.81640625" style="1" customWidth="1"/>
    <col min="1111" max="1111" width="20.1796875" style="1" customWidth="1"/>
    <col min="1112" max="1114" width="10.81640625" style="1" customWidth="1"/>
    <col min="1115" max="1115" width="20.1796875" style="1" customWidth="1"/>
    <col min="1116" max="1118" width="10.81640625" style="1" customWidth="1"/>
    <col min="1119" max="1119" width="20.1796875" style="1" customWidth="1"/>
    <col min="1120" max="1122" width="10.81640625" style="1" customWidth="1"/>
    <col min="1123" max="1123" width="20.1796875" style="1" customWidth="1"/>
    <col min="1124" max="1126" width="10.81640625" style="1" customWidth="1"/>
    <col min="1127" max="1127" width="20.1796875" style="1" customWidth="1"/>
    <col min="1128" max="1130" width="10.81640625" style="1" customWidth="1"/>
    <col min="1131" max="1131" width="20.1796875" style="1" customWidth="1"/>
    <col min="1132" max="1134" width="10.81640625" style="1" customWidth="1"/>
    <col min="1135" max="1135" width="20.1796875" style="1" customWidth="1"/>
    <col min="1136" max="1138" width="10.81640625" style="1" customWidth="1"/>
    <col min="1139" max="1139" width="20.1796875" style="1" customWidth="1"/>
    <col min="1140" max="1142" width="10.81640625" style="1" customWidth="1"/>
    <col min="1143" max="1143" width="20.1796875" style="1" customWidth="1"/>
    <col min="1144" max="1146" width="10.81640625" style="1" customWidth="1"/>
    <col min="1147" max="1147" width="20.1796875" style="1" customWidth="1"/>
    <col min="1148" max="1150" width="10.81640625" style="1" customWidth="1"/>
    <col min="1151" max="1151" width="20.1796875" style="1" customWidth="1"/>
    <col min="1152" max="1154" width="10.81640625" style="1" customWidth="1"/>
    <col min="1155" max="1155" width="20.1796875" style="1" customWidth="1"/>
    <col min="1156" max="1158" width="10.81640625" style="1" customWidth="1"/>
    <col min="1159" max="1159" width="20.1796875" style="1" customWidth="1"/>
    <col min="1160" max="1162" width="10.81640625" style="1" customWidth="1"/>
    <col min="1163" max="1163" width="20.1796875" style="1" customWidth="1"/>
    <col min="1164" max="1166" width="10.81640625" style="1" customWidth="1"/>
    <col min="1167" max="1167" width="20.1796875" style="1" customWidth="1"/>
    <col min="1168" max="1170" width="10.81640625" style="1" customWidth="1"/>
    <col min="1171" max="1171" width="20.1796875" style="1" customWidth="1"/>
    <col min="1172" max="1174" width="10.81640625" style="1" customWidth="1"/>
    <col min="1175" max="1175" width="20.1796875" style="1" customWidth="1"/>
    <col min="1176" max="1178" width="10.81640625" style="1" customWidth="1"/>
    <col min="1179" max="1179" width="20.1796875" style="1" customWidth="1"/>
    <col min="1180" max="1182" width="10.81640625" style="1" customWidth="1"/>
    <col min="1183" max="1183" width="20.1796875" style="1" customWidth="1"/>
    <col min="1184" max="1186" width="10.81640625" style="1" customWidth="1"/>
    <col min="1187" max="1187" width="20.1796875" style="1" customWidth="1"/>
    <col min="1188" max="1190" width="10.81640625" style="1" customWidth="1"/>
    <col min="1191" max="1191" width="20.1796875" style="1" customWidth="1"/>
    <col min="1192" max="1194" width="10.81640625" style="1" customWidth="1"/>
    <col min="1195" max="1195" width="20.1796875" style="1" customWidth="1"/>
    <col min="1196" max="1198" width="10.81640625" style="1" customWidth="1"/>
    <col min="1199" max="1199" width="20.1796875" style="1" customWidth="1"/>
    <col min="1200" max="1202" width="10.81640625" style="1" customWidth="1"/>
    <col min="1203" max="1203" width="20.1796875" style="1" customWidth="1"/>
    <col min="1204" max="1206" width="10.81640625" style="1" customWidth="1"/>
    <col min="1207" max="1207" width="20.1796875" style="1" customWidth="1"/>
    <col min="1208" max="1210" width="10.81640625" style="1" customWidth="1"/>
    <col min="1211" max="1211" width="20.1796875" style="1" customWidth="1"/>
    <col min="1212" max="1214" width="10.81640625" style="1" customWidth="1"/>
    <col min="1215" max="1215" width="20.1796875" style="1" customWidth="1"/>
    <col min="1216" max="1218" width="10.81640625" style="1" customWidth="1"/>
    <col min="1219" max="1219" width="20.1796875" style="1" customWidth="1"/>
    <col min="1220" max="1222" width="10.81640625" style="1" customWidth="1"/>
    <col min="1223" max="1223" width="20.1796875" style="1" customWidth="1"/>
    <col min="1224" max="1225" width="10.81640625" style="1" customWidth="1"/>
    <col min="1226" max="1226" width="11.81640625" style="1" customWidth="1"/>
    <col min="1227" max="1227" width="20.1796875" style="1" customWidth="1"/>
    <col min="1228" max="1230" width="10.81640625" style="1" customWidth="1"/>
    <col min="1231" max="1233" width="20.1796875" style="1" customWidth="1"/>
    <col min="1234" max="1234" width="4.81640625" style="1" customWidth="1"/>
    <col min="1235" max="1235" width="20.1796875" style="1" customWidth="1"/>
    <col min="1236" max="1236" width="4.81640625" style="1" customWidth="1"/>
    <col min="1237" max="1237" width="20.1796875" style="1" customWidth="1"/>
    <col min="1238" max="1238" width="4.81640625" style="1" customWidth="1"/>
    <col min="1239" max="1239" width="20.1796875" style="1" customWidth="1"/>
    <col min="1240" max="1240" width="4.81640625" style="1" customWidth="1"/>
    <col min="1241" max="1241" width="20.1796875" style="1" customWidth="1"/>
    <col min="1242" max="1242" width="4.81640625" style="1" customWidth="1"/>
    <col min="1243" max="1243" width="20.1796875" style="1" customWidth="1"/>
    <col min="1244" max="1244" width="4.81640625" style="1" customWidth="1"/>
    <col min="1245" max="1245" width="20.1796875" style="1" customWidth="1"/>
    <col min="1246" max="1246" width="8.54296875" style="1" bestFit="1" customWidth="1"/>
    <col min="1247" max="1247" width="7.54296875" style="1" customWidth="1"/>
    <col min="1248" max="1248" width="3.81640625" style="1" customWidth="1"/>
    <col min="1249" max="1249" width="3" style="1" customWidth="1"/>
    <col min="1250" max="1250" width="16.1796875" style="1" customWidth="1"/>
    <col min="1251" max="1251" width="27.453125" style="1" customWidth="1"/>
    <col min="1252" max="1254" width="0" style="1" hidden="1" customWidth="1"/>
    <col min="1255" max="1255" width="0" style="1" hidden="1"/>
    <col min="1256" max="1256" width="5.1796875" style="1" customWidth="1"/>
    <col min="1257" max="1257" width="43.81640625" style="1" customWidth="1"/>
    <col min="1258" max="1258" width="12.81640625" style="1" customWidth="1"/>
    <col min="1259" max="1259" width="17" style="1" customWidth="1"/>
    <col min="1260" max="1261" width="10.81640625" style="1" customWidth="1"/>
    <col min="1262" max="1262" width="8.81640625" style="1" customWidth="1"/>
    <col min="1263" max="1263" width="20.1796875" style="1" customWidth="1"/>
    <col min="1264" max="1265" width="10.81640625" style="1" customWidth="1"/>
    <col min="1266" max="1266" width="10.1796875" style="1" customWidth="1"/>
    <col min="1267" max="1267" width="20.1796875" style="1" customWidth="1"/>
    <col min="1268" max="1269" width="10.81640625" style="1" customWidth="1"/>
    <col min="1270" max="1270" width="8.81640625" style="1" customWidth="1"/>
    <col min="1271" max="1271" width="20.1796875" style="1" customWidth="1"/>
    <col min="1272" max="1273" width="10.81640625" style="1" customWidth="1"/>
    <col min="1274" max="1274" width="10.1796875" style="1" customWidth="1"/>
    <col min="1275" max="1275" width="20.1796875" style="1" customWidth="1"/>
    <col min="1276" max="1277" width="10.81640625" style="1" customWidth="1"/>
    <col min="1278" max="1278" width="8.81640625" style="1" customWidth="1"/>
    <col min="1279" max="1279" width="20.1796875" style="1" customWidth="1"/>
    <col min="1280" max="1281" width="10.81640625" style="1" customWidth="1"/>
    <col min="1282" max="1282" width="10.1796875" style="1" customWidth="1"/>
    <col min="1283" max="1283" width="20.1796875" style="1" customWidth="1"/>
    <col min="1284" max="1285" width="10.81640625" style="1" customWidth="1"/>
    <col min="1286" max="1286" width="8.81640625" style="1" customWidth="1"/>
    <col min="1287" max="1287" width="20.1796875" style="1" customWidth="1"/>
    <col min="1288" max="1289" width="10.81640625" style="1" customWidth="1"/>
    <col min="1290" max="1290" width="10.1796875" style="1" customWidth="1"/>
    <col min="1291" max="1291" width="20.1796875" style="1" customWidth="1"/>
    <col min="1292" max="1293" width="10.81640625" style="1" customWidth="1"/>
    <col min="1294" max="1294" width="8.81640625" style="1" customWidth="1"/>
    <col min="1295" max="1295" width="20.1796875" style="1" customWidth="1"/>
    <col min="1296" max="1297" width="10.81640625" style="1" customWidth="1"/>
    <col min="1298" max="1298" width="10.1796875" style="1" customWidth="1"/>
    <col min="1299" max="1299" width="20.1796875" style="1" customWidth="1"/>
    <col min="1300" max="1302" width="10.81640625" style="1" customWidth="1"/>
    <col min="1303" max="1303" width="20.1796875" style="1" customWidth="1"/>
    <col min="1304" max="1306" width="10.81640625" style="1" customWidth="1"/>
    <col min="1307" max="1307" width="20.1796875" style="1" customWidth="1"/>
    <col min="1308" max="1310" width="10.81640625" style="1" customWidth="1"/>
    <col min="1311" max="1311" width="20.1796875" style="1" customWidth="1"/>
    <col min="1312" max="1314" width="10.81640625" style="1" customWidth="1"/>
    <col min="1315" max="1315" width="20.1796875" style="1" customWidth="1"/>
    <col min="1316" max="1318" width="10.81640625" style="1" customWidth="1"/>
    <col min="1319" max="1319" width="20.1796875" style="1" customWidth="1"/>
    <col min="1320" max="1322" width="10.81640625" style="1" customWidth="1"/>
    <col min="1323" max="1323" width="20.1796875" style="1" customWidth="1"/>
    <col min="1324" max="1326" width="10.81640625" style="1" customWidth="1"/>
    <col min="1327" max="1327" width="20.1796875" style="1" customWidth="1"/>
    <col min="1328" max="1330" width="10.81640625" style="1" customWidth="1"/>
    <col min="1331" max="1331" width="20.1796875" style="1" customWidth="1"/>
    <col min="1332" max="1334" width="10.81640625" style="1" customWidth="1"/>
    <col min="1335" max="1335" width="20.1796875" style="1" customWidth="1"/>
    <col min="1336" max="1338" width="10.81640625" style="1" customWidth="1"/>
    <col min="1339" max="1339" width="20.1796875" style="1" customWidth="1"/>
    <col min="1340" max="1340" width="16.81640625" style="1" customWidth="1"/>
    <col min="1341" max="1341" width="20.1796875" style="1" customWidth="1"/>
    <col min="1342" max="1342" width="16.81640625" style="1" customWidth="1"/>
    <col min="1343" max="1343" width="20.1796875" style="1" customWidth="1"/>
    <col min="1344" max="1346" width="10.81640625" style="1" customWidth="1"/>
    <col min="1347" max="1347" width="20.1796875" style="1" customWidth="1"/>
    <col min="1348" max="1350" width="10.81640625" style="1" customWidth="1"/>
    <col min="1351" max="1351" width="20.1796875" style="1" customWidth="1"/>
    <col min="1352" max="1354" width="10.81640625" style="1" customWidth="1"/>
    <col min="1355" max="1355" width="20.1796875" style="1" customWidth="1"/>
    <col min="1356" max="1358" width="10.81640625" style="1" customWidth="1"/>
    <col min="1359" max="1359" width="20.1796875" style="1" customWidth="1"/>
    <col min="1360" max="1362" width="10.81640625" style="1" customWidth="1"/>
    <col min="1363" max="1363" width="20.1796875" style="1" customWidth="1"/>
    <col min="1364" max="1366" width="10.81640625" style="1" customWidth="1"/>
    <col min="1367" max="1367" width="20.1796875" style="1" customWidth="1"/>
    <col min="1368" max="1370" width="10.81640625" style="1" customWidth="1"/>
    <col min="1371" max="1371" width="20.1796875" style="1" customWidth="1"/>
    <col min="1372" max="1374" width="10.81640625" style="1" customWidth="1"/>
    <col min="1375" max="1375" width="20.1796875" style="1" customWidth="1"/>
    <col min="1376" max="1378" width="10.81640625" style="1" customWidth="1"/>
    <col min="1379" max="1379" width="20.1796875" style="1" customWidth="1"/>
    <col min="1380" max="1382" width="10.81640625" style="1" customWidth="1"/>
    <col min="1383" max="1383" width="20.1796875" style="1" customWidth="1"/>
    <col min="1384" max="1386" width="10.81640625" style="1" customWidth="1"/>
    <col min="1387" max="1387" width="20.1796875" style="1" customWidth="1"/>
    <col min="1388" max="1390" width="10.81640625" style="1" customWidth="1"/>
    <col min="1391" max="1391" width="20.1796875" style="1" customWidth="1"/>
    <col min="1392" max="1394" width="10.81640625" style="1" customWidth="1"/>
    <col min="1395" max="1395" width="20.1796875" style="1" customWidth="1"/>
    <col min="1396" max="1398" width="10.81640625" style="1" customWidth="1"/>
    <col min="1399" max="1399" width="20.1796875" style="1" customWidth="1"/>
    <col min="1400" max="1402" width="10.81640625" style="1" customWidth="1"/>
    <col min="1403" max="1403" width="20.1796875" style="1" customWidth="1"/>
    <col min="1404" max="1406" width="10.81640625" style="1" customWidth="1"/>
    <col min="1407" max="1407" width="20.1796875" style="1" customWidth="1"/>
    <col min="1408" max="1410" width="10.81640625" style="1" customWidth="1"/>
    <col min="1411" max="1411" width="20.1796875" style="1" customWidth="1"/>
    <col min="1412" max="1414" width="10.81640625" style="1" customWidth="1"/>
    <col min="1415" max="1415" width="20.1796875" style="1" customWidth="1"/>
    <col min="1416" max="1418" width="10.81640625" style="1" customWidth="1"/>
    <col min="1419" max="1419" width="20.1796875" style="1" customWidth="1"/>
    <col min="1420" max="1422" width="10.81640625" style="1" customWidth="1"/>
    <col min="1423" max="1423" width="20.1796875" style="1" customWidth="1"/>
    <col min="1424" max="1426" width="10.81640625" style="1" customWidth="1"/>
    <col min="1427" max="1427" width="20.1796875" style="1" customWidth="1"/>
    <col min="1428" max="1430" width="10.81640625" style="1" customWidth="1"/>
    <col min="1431" max="1431" width="20.1796875" style="1" customWidth="1"/>
    <col min="1432" max="1434" width="10.81640625" style="1" customWidth="1"/>
    <col min="1435" max="1435" width="20.1796875" style="1" customWidth="1"/>
    <col min="1436" max="1438" width="10.81640625" style="1" customWidth="1"/>
    <col min="1439" max="1439" width="20.1796875" style="1" customWidth="1"/>
    <col min="1440" max="1442" width="10.81640625" style="1" customWidth="1"/>
    <col min="1443" max="1443" width="20.1796875" style="1" customWidth="1"/>
    <col min="1444" max="1446" width="10.81640625" style="1" customWidth="1"/>
    <col min="1447" max="1447" width="20.1796875" style="1" customWidth="1"/>
    <col min="1448" max="1450" width="10.81640625" style="1" customWidth="1"/>
    <col min="1451" max="1451" width="20.1796875" style="1" customWidth="1"/>
    <col min="1452" max="1454" width="10.81640625" style="1" customWidth="1"/>
    <col min="1455" max="1455" width="20.1796875" style="1" customWidth="1"/>
    <col min="1456" max="1458" width="10.81640625" style="1" customWidth="1"/>
    <col min="1459" max="1459" width="20.1796875" style="1" customWidth="1"/>
    <col min="1460" max="1462" width="10.81640625" style="1" customWidth="1"/>
    <col min="1463" max="1463" width="20.1796875" style="1" customWidth="1"/>
    <col min="1464" max="1466" width="10.81640625" style="1" customWidth="1"/>
    <col min="1467" max="1467" width="20.1796875" style="1" customWidth="1"/>
    <col min="1468" max="1470" width="10.81640625" style="1" customWidth="1"/>
    <col min="1471" max="1471" width="20.1796875" style="1" customWidth="1"/>
    <col min="1472" max="1474" width="10.81640625" style="1" customWidth="1"/>
    <col min="1475" max="1475" width="20.1796875" style="1" customWidth="1"/>
    <col min="1476" max="1478" width="10.81640625" style="1" customWidth="1"/>
    <col min="1479" max="1479" width="20.1796875" style="1" customWidth="1"/>
    <col min="1480" max="1481" width="10.81640625" style="1" customWidth="1"/>
    <col min="1482" max="1482" width="11.81640625" style="1" customWidth="1"/>
    <col min="1483" max="1483" width="20.1796875" style="1" customWidth="1"/>
    <col min="1484" max="1486" width="10.81640625" style="1" customWidth="1"/>
    <col min="1487" max="1489" width="20.1796875" style="1" customWidth="1"/>
    <col min="1490" max="1490" width="4.81640625" style="1" customWidth="1"/>
    <col min="1491" max="1491" width="20.1796875" style="1" customWidth="1"/>
    <col min="1492" max="1492" width="4.81640625" style="1" customWidth="1"/>
    <col min="1493" max="1493" width="20.1796875" style="1" customWidth="1"/>
    <col min="1494" max="1494" width="4.81640625" style="1" customWidth="1"/>
    <col min="1495" max="1495" width="20.1796875" style="1" customWidth="1"/>
    <col min="1496" max="1496" width="4.81640625" style="1" customWidth="1"/>
    <col min="1497" max="1497" width="20.1796875" style="1" customWidth="1"/>
    <col min="1498" max="1498" width="4.81640625" style="1" customWidth="1"/>
    <col min="1499" max="1499" width="20.1796875" style="1" customWidth="1"/>
    <col min="1500" max="1500" width="4.81640625" style="1" customWidth="1"/>
    <col min="1501" max="1501" width="20.1796875" style="1" customWidth="1"/>
    <col min="1502" max="1502" width="8.54296875" style="1" bestFit="1" customWidth="1"/>
    <col min="1503" max="1503" width="7.54296875" style="1" customWidth="1"/>
    <col min="1504" max="1504" width="3.81640625" style="1" customWidth="1"/>
    <col min="1505" max="1505" width="3" style="1" customWidth="1"/>
    <col min="1506" max="1506" width="16.1796875" style="1" customWidth="1"/>
    <col min="1507" max="1507" width="27.453125" style="1" customWidth="1"/>
    <col min="1508" max="1510" width="0" style="1" hidden="1" customWidth="1"/>
    <col min="1511" max="1511" width="0" style="1" hidden="1"/>
    <col min="1512" max="1512" width="5.1796875" style="1" customWidth="1"/>
    <col min="1513" max="1513" width="43.81640625" style="1" customWidth="1"/>
    <col min="1514" max="1514" width="12.81640625" style="1" customWidth="1"/>
    <col min="1515" max="1515" width="17" style="1" customWidth="1"/>
    <col min="1516" max="1517" width="10.81640625" style="1" customWidth="1"/>
    <col min="1518" max="1518" width="8.81640625" style="1" customWidth="1"/>
    <col min="1519" max="1519" width="20.1796875" style="1" customWidth="1"/>
    <col min="1520" max="1521" width="10.81640625" style="1" customWidth="1"/>
    <col min="1522" max="1522" width="10.1796875" style="1" customWidth="1"/>
    <col min="1523" max="1523" width="20.1796875" style="1" customWidth="1"/>
    <col min="1524" max="1525" width="10.81640625" style="1" customWidth="1"/>
    <col min="1526" max="1526" width="8.81640625" style="1" customWidth="1"/>
    <col min="1527" max="1527" width="20.1796875" style="1" customWidth="1"/>
    <col min="1528" max="1529" width="10.81640625" style="1" customWidth="1"/>
    <col min="1530" max="1530" width="10.1796875" style="1" customWidth="1"/>
    <col min="1531" max="1531" width="20.1796875" style="1" customWidth="1"/>
    <col min="1532" max="1533" width="10.81640625" style="1" customWidth="1"/>
    <col min="1534" max="1534" width="8.81640625" style="1" customWidth="1"/>
    <col min="1535" max="1535" width="20.1796875" style="1" customWidth="1"/>
    <col min="1536" max="1537" width="10.81640625" style="1" customWidth="1"/>
    <col min="1538" max="1538" width="10.1796875" style="1" customWidth="1"/>
    <col min="1539" max="1539" width="20.1796875" style="1" customWidth="1"/>
    <col min="1540" max="1541" width="10.81640625" style="1" customWidth="1"/>
    <col min="1542" max="1542" width="8.81640625" style="1" customWidth="1"/>
    <col min="1543" max="1543" width="20.1796875" style="1" customWidth="1"/>
    <col min="1544" max="1545" width="10.81640625" style="1" customWidth="1"/>
    <col min="1546" max="1546" width="10.1796875" style="1" customWidth="1"/>
    <col min="1547" max="1547" width="20.1796875" style="1" customWidth="1"/>
    <col min="1548" max="1549" width="10.81640625" style="1" customWidth="1"/>
    <col min="1550" max="1550" width="8.81640625" style="1" customWidth="1"/>
    <col min="1551" max="1551" width="20.1796875" style="1" customWidth="1"/>
    <col min="1552" max="1553" width="10.81640625" style="1" customWidth="1"/>
    <col min="1554" max="1554" width="10.1796875" style="1" customWidth="1"/>
    <col min="1555" max="1555" width="20.1796875" style="1" customWidth="1"/>
    <col min="1556" max="1558" width="10.81640625" style="1" customWidth="1"/>
    <col min="1559" max="1559" width="20.1796875" style="1" customWidth="1"/>
    <col min="1560" max="1562" width="10.81640625" style="1" customWidth="1"/>
    <col min="1563" max="1563" width="20.1796875" style="1" customWidth="1"/>
    <col min="1564" max="1566" width="10.81640625" style="1" customWidth="1"/>
    <col min="1567" max="1567" width="20.1796875" style="1" customWidth="1"/>
    <col min="1568" max="1570" width="10.81640625" style="1" customWidth="1"/>
    <col min="1571" max="1571" width="20.1796875" style="1" customWidth="1"/>
    <col min="1572" max="1574" width="10.81640625" style="1" customWidth="1"/>
    <col min="1575" max="1575" width="20.1796875" style="1" customWidth="1"/>
    <col min="1576" max="1578" width="10.81640625" style="1" customWidth="1"/>
    <col min="1579" max="1579" width="20.1796875" style="1" customWidth="1"/>
    <col min="1580" max="1582" width="10.81640625" style="1" customWidth="1"/>
    <col min="1583" max="1583" width="20.1796875" style="1" customWidth="1"/>
    <col min="1584" max="1586" width="10.81640625" style="1" customWidth="1"/>
    <col min="1587" max="1587" width="20.1796875" style="1" customWidth="1"/>
    <col min="1588" max="1590" width="10.81640625" style="1" customWidth="1"/>
    <col min="1591" max="1591" width="20.1796875" style="1" customWidth="1"/>
    <col min="1592" max="1594" width="10.81640625" style="1" customWidth="1"/>
    <col min="1595" max="1595" width="20.1796875" style="1" customWidth="1"/>
    <col min="1596" max="1596" width="16.81640625" style="1" customWidth="1"/>
    <col min="1597" max="1597" width="20.1796875" style="1" customWidth="1"/>
    <col min="1598" max="1598" width="16.81640625" style="1" customWidth="1"/>
    <col min="1599" max="1599" width="20.1796875" style="1" customWidth="1"/>
    <col min="1600" max="1602" width="10.81640625" style="1" customWidth="1"/>
    <col min="1603" max="1603" width="20.1796875" style="1" customWidth="1"/>
    <col min="1604" max="1606" width="10.81640625" style="1" customWidth="1"/>
    <col min="1607" max="1607" width="20.1796875" style="1" customWidth="1"/>
    <col min="1608" max="1610" width="10.81640625" style="1" customWidth="1"/>
    <col min="1611" max="1611" width="20.1796875" style="1" customWidth="1"/>
    <col min="1612" max="1614" width="10.81640625" style="1" customWidth="1"/>
    <col min="1615" max="1615" width="20.1796875" style="1" customWidth="1"/>
    <col min="1616" max="1618" width="10.81640625" style="1" customWidth="1"/>
    <col min="1619" max="1619" width="20.1796875" style="1" customWidth="1"/>
    <col min="1620" max="1622" width="10.81640625" style="1" customWidth="1"/>
    <col min="1623" max="1623" width="20.1796875" style="1" customWidth="1"/>
    <col min="1624" max="1626" width="10.81640625" style="1" customWidth="1"/>
    <col min="1627" max="1627" width="20.1796875" style="1" customWidth="1"/>
    <col min="1628" max="1630" width="10.81640625" style="1" customWidth="1"/>
    <col min="1631" max="1631" width="20.1796875" style="1" customWidth="1"/>
    <col min="1632" max="1634" width="10.81640625" style="1" customWidth="1"/>
    <col min="1635" max="1635" width="20.1796875" style="1" customWidth="1"/>
    <col min="1636" max="1638" width="10.81640625" style="1" customWidth="1"/>
    <col min="1639" max="1639" width="20.1796875" style="1" customWidth="1"/>
    <col min="1640" max="1642" width="10.81640625" style="1" customWidth="1"/>
    <col min="1643" max="1643" width="20.1796875" style="1" customWidth="1"/>
    <col min="1644" max="1646" width="10.81640625" style="1" customWidth="1"/>
    <col min="1647" max="1647" width="20.1796875" style="1" customWidth="1"/>
    <col min="1648" max="1650" width="10.81640625" style="1" customWidth="1"/>
    <col min="1651" max="1651" width="20.1796875" style="1" customWidth="1"/>
    <col min="1652" max="1654" width="10.81640625" style="1" customWidth="1"/>
    <col min="1655" max="1655" width="20.1796875" style="1" customWidth="1"/>
    <col min="1656" max="1658" width="10.81640625" style="1" customWidth="1"/>
    <col min="1659" max="1659" width="20.1796875" style="1" customWidth="1"/>
    <col min="1660" max="1662" width="10.81640625" style="1" customWidth="1"/>
    <col min="1663" max="1663" width="20.1796875" style="1" customWidth="1"/>
    <col min="1664" max="1666" width="10.81640625" style="1" customWidth="1"/>
    <col min="1667" max="1667" width="20.1796875" style="1" customWidth="1"/>
    <col min="1668" max="1670" width="10.81640625" style="1" customWidth="1"/>
    <col min="1671" max="1671" width="20.1796875" style="1" customWidth="1"/>
    <col min="1672" max="1674" width="10.81640625" style="1" customWidth="1"/>
    <col min="1675" max="1675" width="20.1796875" style="1" customWidth="1"/>
    <col min="1676" max="1678" width="10.81640625" style="1" customWidth="1"/>
    <col min="1679" max="1679" width="20.1796875" style="1" customWidth="1"/>
    <col min="1680" max="1682" width="10.81640625" style="1" customWidth="1"/>
    <col min="1683" max="1683" width="20.1796875" style="1" customWidth="1"/>
    <col min="1684" max="1686" width="10.81640625" style="1" customWidth="1"/>
    <col min="1687" max="1687" width="20.1796875" style="1" customWidth="1"/>
    <col min="1688" max="1690" width="10.81640625" style="1" customWidth="1"/>
    <col min="1691" max="1691" width="20.1796875" style="1" customWidth="1"/>
    <col min="1692" max="1694" width="10.81640625" style="1" customWidth="1"/>
    <col min="1695" max="1695" width="20.1796875" style="1" customWidth="1"/>
    <col min="1696" max="1698" width="10.81640625" style="1" customWidth="1"/>
    <col min="1699" max="1699" width="20.1796875" style="1" customWidth="1"/>
    <col min="1700" max="1702" width="10.81640625" style="1" customWidth="1"/>
    <col min="1703" max="1703" width="20.1796875" style="1" customWidth="1"/>
    <col min="1704" max="1706" width="10.81640625" style="1" customWidth="1"/>
    <col min="1707" max="1707" width="20.1796875" style="1" customWidth="1"/>
    <col min="1708" max="1710" width="10.81640625" style="1" customWidth="1"/>
    <col min="1711" max="1711" width="20.1796875" style="1" customWidth="1"/>
    <col min="1712" max="1714" width="10.81640625" style="1" customWidth="1"/>
    <col min="1715" max="1715" width="20.1796875" style="1" customWidth="1"/>
    <col min="1716" max="1718" width="10.81640625" style="1" customWidth="1"/>
    <col min="1719" max="1719" width="20.1796875" style="1" customWidth="1"/>
    <col min="1720" max="1722" width="10.81640625" style="1" customWidth="1"/>
    <col min="1723" max="1723" width="20.1796875" style="1" customWidth="1"/>
    <col min="1724" max="1726" width="10.81640625" style="1" customWidth="1"/>
    <col min="1727" max="1727" width="20.1796875" style="1" customWidth="1"/>
    <col min="1728" max="1730" width="10.81640625" style="1" customWidth="1"/>
    <col min="1731" max="1731" width="20.1796875" style="1" customWidth="1"/>
    <col min="1732" max="1734" width="10.81640625" style="1" customWidth="1"/>
    <col min="1735" max="1735" width="20.1796875" style="1" customWidth="1"/>
    <col min="1736" max="1737" width="10.81640625" style="1" customWidth="1"/>
    <col min="1738" max="1738" width="11.81640625" style="1" customWidth="1"/>
    <col min="1739" max="1739" width="20.1796875" style="1" customWidth="1"/>
    <col min="1740" max="1742" width="10.81640625" style="1" customWidth="1"/>
    <col min="1743" max="1745" width="20.1796875" style="1" customWidth="1"/>
    <col min="1746" max="1746" width="4.81640625" style="1" customWidth="1"/>
    <col min="1747" max="1747" width="20.1796875" style="1" customWidth="1"/>
    <col min="1748" max="1748" width="4.81640625" style="1" customWidth="1"/>
    <col min="1749" max="1749" width="20.1796875" style="1" customWidth="1"/>
    <col min="1750" max="1750" width="4.81640625" style="1" customWidth="1"/>
    <col min="1751" max="1751" width="20.1796875" style="1" customWidth="1"/>
    <col min="1752" max="1752" width="4.81640625" style="1" customWidth="1"/>
    <col min="1753" max="1753" width="20.1796875" style="1" customWidth="1"/>
    <col min="1754" max="1754" width="4.81640625" style="1" customWidth="1"/>
    <col min="1755" max="1755" width="20.1796875" style="1" customWidth="1"/>
    <col min="1756" max="1756" width="4.81640625" style="1" customWidth="1"/>
    <col min="1757" max="1757" width="20.1796875" style="1" customWidth="1"/>
    <col min="1758" max="1758" width="8.54296875" style="1" bestFit="1" customWidth="1"/>
    <col min="1759" max="1759" width="7.54296875" style="1" customWidth="1"/>
    <col min="1760" max="1760" width="3.81640625" style="1" customWidth="1"/>
    <col min="1761" max="1761" width="3" style="1" customWidth="1"/>
    <col min="1762" max="1762" width="16.1796875" style="1" customWidth="1"/>
    <col min="1763" max="1763" width="27.453125" style="1" customWidth="1"/>
    <col min="1764" max="1766" width="0" style="1" hidden="1" customWidth="1"/>
    <col min="1767" max="1767" width="0" style="1" hidden="1"/>
    <col min="1768" max="1768" width="5.1796875" style="1" customWidth="1"/>
    <col min="1769" max="1769" width="43.81640625" style="1" customWidth="1"/>
    <col min="1770" max="1770" width="12.81640625" style="1" customWidth="1"/>
    <col min="1771" max="1771" width="17" style="1" customWidth="1"/>
    <col min="1772" max="1773" width="10.81640625" style="1" customWidth="1"/>
    <col min="1774" max="1774" width="8.81640625" style="1" customWidth="1"/>
    <col min="1775" max="1775" width="20.1796875" style="1" customWidth="1"/>
    <col min="1776" max="1777" width="10.81640625" style="1" customWidth="1"/>
    <col min="1778" max="1778" width="10.1796875" style="1" customWidth="1"/>
    <col min="1779" max="1779" width="20.1796875" style="1" customWidth="1"/>
    <col min="1780" max="1781" width="10.81640625" style="1" customWidth="1"/>
    <col min="1782" max="1782" width="8.81640625" style="1" customWidth="1"/>
    <col min="1783" max="1783" width="20.1796875" style="1" customWidth="1"/>
    <col min="1784" max="1785" width="10.81640625" style="1" customWidth="1"/>
    <col min="1786" max="1786" width="10.1796875" style="1" customWidth="1"/>
    <col min="1787" max="1787" width="20.1796875" style="1" customWidth="1"/>
    <col min="1788" max="1789" width="10.81640625" style="1" customWidth="1"/>
    <col min="1790" max="1790" width="8.81640625" style="1" customWidth="1"/>
    <col min="1791" max="1791" width="20.1796875" style="1" customWidth="1"/>
    <col min="1792" max="1793" width="10.81640625" style="1" customWidth="1"/>
    <col min="1794" max="1794" width="10.1796875" style="1" customWidth="1"/>
    <col min="1795" max="1795" width="20.1796875" style="1" customWidth="1"/>
    <col min="1796" max="1797" width="10.81640625" style="1" customWidth="1"/>
    <col min="1798" max="1798" width="8.81640625" style="1" customWidth="1"/>
    <col min="1799" max="1799" width="20.1796875" style="1" customWidth="1"/>
    <col min="1800" max="1801" width="10.81640625" style="1" customWidth="1"/>
    <col min="1802" max="1802" width="10.1796875" style="1" customWidth="1"/>
    <col min="1803" max="1803" width="20.1796875" style="1" customWidth="1"/>
    <col min="1804" max="1805" width="10.81640625" style="1" customWidth="1"/>
    <col min="1806" max="1806" width="8.81640625" style="1" customWidth="1"/>
    <col min="1807" max="1807" width="20.1796875" style="1" customWidth="1"/>
    <col min="1808" max="1809" width="10.81640625" style="1" customWidth="1"/>
    <col min="1810" max="1810" width="10.1796875" style="1" customWidth="1"/>
    <col min="1811" max="1811" width="20.1796875" style="1" customWidth="1"/>
    <col min="1812" max="1814" width="10.81640625" style="1" customWidth="1"/>
    <col min="1815" max="1815" width="20.1796875" style="1" customWidth="1"/>
    <col min="1816" max="1818" width="10.81640625" style="1" customWidth="1"/>
    <col min="1819" max="1819" width="20.1796875" style="1" customWidth="1"/>
    <col min="1820" max="1822" width="10.81640625" style="1" customWidth="1"/>
    <col min="1823" max="1823" width="20.1796875" style="1" customWidth="1"/>
    <col min="1824" max="1826" width="10.81640625" style="1" customWidth="1"/>
    <col min="1827" max="1827" width="20.1796875" style="1" customWidth="1"/>
    <col min="1828" max="1830" width="10.81640625" style="1" customWidth="1"/>
    <col min="1831" max="1831" width="20.1796875" style="1" customWidth="1"/>
    <col min="1832" max="1834" width="10.81640625" style="1" customWidth="1"/>
    <col min="1835" max="1835" width="20.1796875" style="1" customWidth="1"/>
    <col min="1836" max="1838" width="10.81640625" style="1" customWidth="1"/>
    <col min="1839" max="1839" width="20.1796875" style="1" customWidth="1"/>
    <col min="1840" max="1842" width="10.81640625" style="1" customWidth="1"/>
    <col min="1843" max="1843" width="20.1796875" style="1" customWidth="1"/>
    <col min="1844" max="1846" width="10.81640625" style="1" customWidth="1"/>
    <col min="1847" max="1847" width="20.1796875" style="1" customWidth="1"/>
    <col min="1848" max="1850" width="10.81640625" style="1" customWidth="1"/>
    <col min="1851" max="1851" width="20.1796875" style="1" customWidth="1"/>
    <col min="1852" max="1852" width="16.81640625" style="1" customWidth="1"/>
    <col min="1853" max="1853" width="20.1796875" style="1" customWidth="1"/>
    <col min="1854" max="1854" width="16.81640625" style="1" customWidth="1"/>
    <col min="1855" max="1855" width="20.1796875" style="1" customWidth="1"/>
    <col min="1856" max="1858" width="10.81640625" style="1" customWidth="1"/>
    <col min="1859" max="1859" width="20.1796875" style="1" customWidth="1"/>
    <col min="1860" max="1862" width="10.81640625" style="1" customWidth="1"/>
    <col min="1863" max="1863" width="20.1796875" style="1" customWidth="1"/>
    <col min="1864" max="1866" width="10.81640625" style="1" customWidth="1"/>
    <col min="1867" max="1867" width="20.1796875" style="1" customWidth="1"/>
    <col min="1868" max="1870" width="10.81640625" style="1" customWidth="1"/>
    <col min="1871" max="1871" width="20.1796875" style="1" customWidth="1"/>
    <col min="1872" max="1874" width="10.81640625" style="1" customWidth="1"/>
    <col min="1875" max="1875" width="20.1796875" style="1" customWidth="1"/>
    <col min="1876" max="1878" width="10.81640625" style="1" customWidth="1"/>
    <col min="1879" max="1879" width="20.1796875" style="1" customWidth="1"/>
    <col min="1880" max="1882" width="10.81640625" style="1" customWidth="1"/>
    <col min="1883" max="1883" width="20.1796875" style="1" customWidth="1"/>
    <col min="1884" max="1886" width="10.81640625" style="1" customWidth="1"/>
    <col min="1887" max="1887" width="20.1796875" style="1" customWidth="1"/>
    <col min="1888" max="1890" width="10.81640625" style="1" customWidth="1"/>
    <col min="1891" max="1891" width="20.1796875" style="1" customWidth="1"/>
    <col min="1892" max="1894" width="10.81640625" style="1" customWidth="1"/>
    <col min="1895" max="1895" width="20.1796875" style="1" customWidth="1"/>
    <col min="1896" max="1898" width="10.81640625" style="1" customWidth="1"/>
    <col min="1899" max="1899" width="20.1796875" style="1" customWidth="1"/>
    <col min="1900" max="1902" width="10.81640625" style="1" customWidth="1"/>
    <col min="1903" max="1903" width="20.1796875" style="1" customWidth="1"/>
    <col min="1904" max="1906" width="10.81640625" style="1" customWidth="1"/>
    <col min="1907" max="1907" width="20.1796875" style="1" customWidth="1"/>
    <col min="1908" max="1910" width="10.81640625" style="1" customWidth="1"/>
    <col min="1911" max="1911" width="20.1796875" style="1" customWidth="1"/>
    <col min="1912" max="1914" width="10.81640625" style="1" customWidth="1"/>
    <col min="1915" max="1915" width="20.1796875" style="1" customWidth="1"/>
    <col min="1916" max="1918" width="10.81640625" style="1" customWidth="1"/>
    <col min="1919" max="1919" width="20.1796875" style="1" customWidth="1"/>
    <col min="1920" max="1922" width="10.81640625" style="1" customWidth="1"/>
    <col min="1923" max="1923" width="20.1796875" style="1" customWidth="1"/>
    <col min="1924" max="1926" width="10.81640625" style="1" customWidth="1"/>
    <col min="1927" max="1927" width="20.1796875" style="1" customWidth="1"/>
    <col min="1928" max="1930" width="10.81640625" style="1" customWidth="1"/>
    <col min="1931" max="1931" width="20.1796875" style="1" customWidth="1"/>
    <col min="1932" max="1934" width="10.81640625" style="1" customWidth="1"/>
    <col min="1935" max="1935" width="20.1796875" style="1" customWidth="1"/>
    <col min="1936" max="1938" width="10.81640625" style="1" customWidth="1"/>
    <col min="1939" max="1939" width="20.1796875" style="1" customWidth="1"/>
    <col min="1940" max="1942" width="10.81640625" style="1" customWidth="1"/>
    <col min="1943" max="1943" width="20.1796875" style="1" customWidth="1"/>
    <col min="1944" max="1946" width="10.81640625" style="1" customWidth="1"/>
    <col min="1947" max="1947" width="20.1796875" style="1" customWidth="1"/>
    <col min="1948" max="1950" width="10.81640625" style="1" customWidth="1"/>
    <col min="1951" max="1951" width="20.1796875" style="1" customWidth="1"/>
    <col min="1952" max="1954" width="10.81640625" style="1" customWidth="1"/>
    <col min="1955" max="1955" width="20.1796875" style="1" customWidth="1"/>
    <col min="1956" max="1958" width="10.81640625" style="1" customWidth="1"/>
    <col min="1959" max="1959" width="20.1796875" style="1" customWidth="1"/>
    <col min="1960" max="1962" width="10.81640625" style="1" customWidth="1"/>
    <col min="1963" max="1963" width="20.1796875" style="1" customWidth="1"/>
    <col min="1964" max="1966" width="10.81640625" style="1" customWidth="1"/>
    <col min="1967" max="1967" width="20.1796875" style="1" customWidth="1"/>
    <col min="1968" max="1970" width="10.81640625" style="1" customWidth="1"/>
    <col min="1971" max="1971" width="20.1796875" style="1" customWidth="1"/>
    <col min="1972" max="1974" width="10.81640625" style="1" customWidth="1"/>
    <col min="1975" max="1975" width="20.1796875" style="1" customWidth="1"/>
    <col min="1976" max="1978" width="10.81640625" style="1" customWidth="1"/>
    <col min="1979" max="1979" width="20.1796875" style="1" customWidth="1"/>
    <col min="1980" max="1982" width="10.81640625" style="1" customWidth="1"/>
    <col min="1983" max="1983" width="20.1796875" style="1" customWidth="1"/>
    <col min="1984" max="1986" width="10.81640625" style="1" customWidth="1"/>
    <col min="1987" max="1987" width="20.1796875" style="1" customWidth="1"/>
    <col min="1988" max="1990" width="10.81640625" style="1" customWidth="1"/>
    <col min="1991" max="1991" width="20.1796875" style="1" customWidth="1"/>
    <col min="1992" max="1993" width="10.81640625" style="1" customWidth="1"/>
    <col min="1994" max="1994" width="11.81640625" style="1" customWidth="1"/>
    <col min="1995" max="1995" width="20.1796875" style="1" customWidth="1"/>
    <col min="1996" max="1998" width="10.81640625" style="1" customWidth="1"/>
    <col min="1999" max="2001" width="20.1796875" style="1" customWidth="1"/>
    <col min="2002" max="2002" width="4.81640625" style="1" customWidth="1"/>
    <col min="2003" max="2003" width="20.1796875" style="1" customWidth="1"/>
    <col min="2004" max="2004" width="4.81640625" style="1" customWidth="1"/>
    <col min="2005" max="2005" width="20.1796875" style="1" customWidth="1"/>
    <col min="2006" max="2006" width="4.81640625" style="1" customWidth="1"/>
    <col min="2007" max="2007" width="20.1796875" style="1" customWidth="1"/>
    <col min="2008" max="2008" width="4.81640625" style="1" customWidth="1"/>
    <col min="2009" max="2009" width="20.1796875" style="1" customWidth="1"/>
    <col min="2010" max="2010" width="4.81640625" style="1" customWidth="1"/>
    <col min="2011" max="2011" width="20.1796875" style="1" customWidth="1"/>
    <col min="2012" max="2012" width="4.81640625" style="1" customWidth="1"/>
    <col min="2013" max="2013" width="20.1796875" style="1" customWidth="1"/>
    <col min="2014" max="2014" width="8.54296875" style="1" bestFit="1" customWidth="1"/>
    <col min="2015" max="2015" width="7.54296875" style="1" customWidth="1"/>
    <col min="2016" max="2016" width="3.81640625" style="1" customWidth="1"/>
    <col min="2017" max="2017" width="3" style="1" customWidth="1"/>
    <col min="2018" max="2018" width="16.1796875" style="1" customWidth="1"/>
    <col min="2019" max="2019" width="27.453125" style="1" customWidth="1"/>
    <col min="2020" max="2022" width="0" style="1" hidden="1" customWidth="1"/>
    <col min="2023" max="2023" width="0" style="1" hidden="1"/>
    <col min="2024" max="2024" width="5.1796875" style="1" customWidth="1"/>
    <col min="2025" max="2025" width="43.81640625" style="1" customWidth="1"/>
    <col min="2026" max="2026" width="12.81640625" style="1" customWidth="1"/>
    <col min="2027" max="2027" width="17" style="1" customWidth="1"/>
    <col min="2028" max="2029" width="10.81640625" style="1" customWidth="1"/>
    <col min="2030" max="2030" width="8.81640625" style="1" customWidth="1"/>
    <col min="2031" max="2031" width="20.1796875" style="1" customWidth="1"/>
    <col min="2032" max="2033" width="10.81640625" style="1" customWidth="1"/>
    <col min="2034" max="2034" width="10.1796875" style="1" customWidth="1"/>
    <col min="2035" max="2035" width="20.1796875" style="1" customWidth="1"/>
    <col min="2036" max="2037" width="10.81640625" style="1" customWidth="1"/>
    <col min="2038" max="2038" width="8.81640625" style="1" customWidth="1"/>
    <col min="2039" max="2039" width="20.1796875" style="1" customWidth="1"/>
    <col min="2040" max="2041" width="10.81640625" style="1" customWidth="1"/>
    <col min="2042" max="2042" width="10.1796875" style="1" customWidth="1"/>
    <col min="2043" max="2043" width="20.1796875" style="1" customWidth="1"/>
    <col min="2044" max="2045" width="10.81640625" style="1" customWidth="1"/>
    <col min="2046" max="2046" width="8.81640625" style="1" customWidth="1"/>
    <col min="2047" max="2047" width="20.1796875" style="1" customWidth="1"/>
    <col min="2048" max="2049" width="10.81640625" style="1" customWidth="1"/>
    <col min="2050" max="2050" width="10.1796875" style="1" customWidth="1"/>
    <col min="2051" max="2051" width="20.1796875" style="1" customWidth="1"/>
    <col min="2052" max="2053" width="10.81640625" style="1" customWidth="1"/>
    <col min="2054" max="2054" width="8.81640625" style="1" customWidth="1"/>
    <col min="2055" max="2055" width="20.1796875" style="1" customWidth="1"/>
    <col min="2056" max="2057" width="10.81640625" style="1" customWidth="1"/>
    <col min="2058" max="2058" width="10.1796875" style="1" customWidth="1"/>
    <col min="2059" max="2059" width="20.1796875" style="1" customWidth="1"/>
    <col min="2060" max="2061" width="10.81640625" style="1" customWidth="1"/>
    <col min="2062" max="2062" width="8.81640625" style="1" customWidth="1"/>
    <col min="2063" max="2063" width="20.1796875" style="1" customWidth="1"/>
    <col min="2064" max="2065" width="10.81640625" style="1" customWidth="1"/>
    <col min="2066" max="2066" width="10.1796875" style="1" customWidth="1"/>
    <col min="2067" max="2067" width="20.1796875" style="1" customWidth="1"/>
    <col min="2068" max="2070" width="10.81640625" style="1" customWidth="1"/>
    <col min="2071" max="2071" width="20.1796875" style="1" customWidth="1"/>
    <col min="2072" max="2074" width="10.81640625" style="1" customWidth="1"/>
    <col min="2075" max="2075" width="20.1796875" style="1" customWidth="1"/>
    <col min="2076" max="2078" width="10.81640625" style="1" customWidth="1"/>
    <col min="2079" max="2079" width="20.1796875" style="1" customWidth="1"/>
    <col min="2080" max="2082" width="10.81640625" style="1" customWidth="1"/>
    <col min="2083" max="2083" width="20.1796875" style="1" customWidth="1"/>
    <col min="2084" max="2086" width="10.81640625" style="1" customWidth="1"/>
    <col min="2087" max="2087" width="20.1796875" style="1" customWidth="1"/>
    <col min="2088" max="2090" width="10.81640625" style="1" customWidth="1"/>
    <col min="2091" max="2091" width="20.1796875" style="1" customWidth="1"/>
    <col min="2092" max="2094" width="10.81640625" style="1" customWidth="1"/>
    <col min="2095" max="2095" width="20.1796875" style="1" customWidth="1"/>
    <col min="2096" max="2098" width="10.81640625" style="1" customWidth="1"/>
    <col min="2099" max="2099" width="20.1796875" style="1" customWidth="1"/>
    <col min="2100" max="2102" width="10.81640625" style="1" customWidth="1"/>
    <col min="2103" max="2103" width="20.1796875" style="1" customWidth="1"/>
    <col min="2104" max="2106" width="10.81640625" style="1" customWidth="1"/>
    <col min="2107" max="2107" width="20.1796875" style="1" customWidth="1"/>
    <col min="2108" max="2108" width="16.81640625" style="1" customWidth="1"/>
    <col min="2109" max="2109" width="20.1796875" style="1" customWidth="1"/>
    <col min="2110" max="2110" width="16.81640625" style="1" customWidth="1"/>
    <col min="2111" max="2111" width="20.1796875" style="1" customWidth="1"/>
    <col min="2112" max="2114" width="10.81640625" style="1" customWidth="1"/>
    <col min="2115" max="2115" width="20.1796875" style="1" customWidth="1"/>
    <col min="2116" max="2118" width="10.81640625" style="1" customWidth="1"/>
    <col min="2119" max="2119" width="20.1796875" style="1" customWidth="1"/>
    <col min="2120" max="2122" width="10.81640625" style="1" customWidth="1"/>
    <col min="2123" max="2123" width="20.1796875" style="1" customWidth="1"/>
    <col min="2124" max="2126" width="10.81640625" style="1" customWidth="1"/>
    <col min="2127" max="2127" width="20.1796875" style="1" customWidth="1"/>
    <col min="2128" max="2130" width="10.81640625" style="1" customWidth="1"/>
    <col min="2131" max="2131" width="20.1796875" style="1" customWidth="1"/>
    <col min="2132" max="2134" width="10.81640625" style="1" customWidth="1"/>
    <col min="2135" max="2135" width="20.1796875" style="1" customWidth="1"/>
    <col min="2136" max="2138" width="10.81640625" style="1" customWidth="1"/>
    <col min="2139" max="2139" width="20.1796875" style="1" customWidth="1"/>
    <col min="2140" max="2142" width="10.81640625" style="1" customWidth="1"/>
    <col min="2143" max="2143" width="20.1796875" style="1" customWidth="1"/>
    <col min="2144" max="2146" width="10.81640625" style="1" customWidth="1"/>
    <col min="2147" max="2147" width="20.1796875" style="1" customWidth="1"/>
    <col min="2148" max="2150" width="10.81640625" style="1" customWidth="1"/>
    <col min="2151" max="2151" width="20.1796875" style="1" customWidth="1"/>
    <col min="2152" max="2154" width="10.81640625" style="1" customWidth="1"/>
    <col min="2155" max="2155" width="20.1796875" style="1" customWidth="1"/>
    <col min="2156" max="2158" width="10.81640625" style="1" customWidth="1"/>
    <col min="2159" max="2159" width="20.1796875" style="1" customWidth="1"/>
    <col min="2160" max="2162" width="10.81640625" style="1" customWidth="1"/>
    <col min="2163" max="2163" width="20.1796875" style="1" customWidth="1"/>
    <col min="2164" max="2166" width="10.81640625" style="1" customWidth="1"/>
    <col min="2167" max="2167" width="20.1796875" style="1" customWidth="1"/>
    <col min="2168" max="2170" width="10.81640625" style="1" customWidth="1"/>
    <col min="2171" max="2171" width="20.1796875" style="1" customWidth="1"/>
    <col min="2172" max="2174" width="10.81640625" style="1" customWidth="1"/>
    <col min="2175" max="2175" width="20.1796875" style="1" customWidth="1"/>
    <col min="2176" max="2178" width="10.81640625" style="1" customWidth="1"/>
    <col min="2179" max="2179" width="20.1796875" style="1" customWidth="1"/>
    <col min="2180" max="2182" width="10.81640625" style="1" customWidth="1"/>
    <col min="2183" max="2183" width="20.1796875" style="1" customWidth="1"/>
    <col min="2184" max="2186" width="10.81640625" style="1" customWidth="1"/>
    <col min="2187" max="2187" width="20.1796875" style="1" customWidth="1"/>
    <col min="2188" max="2190" width="10.81640625" style="1" customWidth="1"/>
    <col min="2191" max="2191" width="20.1796875" style="1" customWidth="1"/>
    <col min="2192" max="2194" width="10.81640625" style="1" customWidth="1"/>
    <col min="2195" max="2195" width="20.1796875" style="1" customWidth="1"/>
    <col min="2196" max="2198" width="10.81640625" style="1" customWidth="1"/>
    <col min="2199" max="2199" width="20.1796875" style="1" customWidth="1"/>
    <col min="2200" max="2202" width="10.81640625" style="1" customWidth="1"/>
    <col min="2203" max="2203" width="20.1796875" style="1" customWidth="1"/>
    <col min="2204" max="2206" width="10.81640625" style="1" customWidth="1"/>
    <col min="2207" max="2207" width="20.1796875" style="1" customWidth="1"/>
    <col min="2208" max="2210" width="10.81640625" style="1" customWidth="1"/>
    <col min="2211" max="2211" width="20.1796875" style="1" customWidth="1"/>
    <col min="2212" max="2214" width="10.81640625" style="1" customWidth="1"/>
    <col min="2215" max="2215" width="20.1796875" style="1" customWidth="1"/>
    <col min="2216" max="2218" width="10.81640625" style="1" customWidth="1"/>
    <col min="2219" max="2219" width="20.1796875" style="1" customWidth="1"/>
    <col min="2220" max="2222" width="10.81640625" style="1" customWidth="1"/>
    <col min="2223" max="2223" width="20.1796875" style="1" customWidth="1"/>
    <col min="2224" max="2226" width="10.81640625" style="1" customWidth="1"/>
    <col min="2227" max="2227" width="20.1796875" style="1" customWidth="1"/>
    <col min="2228" max="2230" width="10.81640625" style="1" customWidth="1"/>
    <col min="2231" max="2231" width="20.1796875" style="1" customWidth="1"/>
    <col min="2232" max="2234" width="10.81640625" style="1" customWidth="1"/>
    <col min="2235" max="2235" width="20.1796875" style="1" customWidth="1"/>
    <col min="2236" max="2238" width="10.81640625" style="1" customWidth="1"/>
    <col min="2239" max="2239" width="20.1796875" style="1" customWidth="1"/>
    <col min="2240" max="2242" width="10.81640625" style="1" customWidth="1"/>
    <col min="2243" max="2243" width="20.1796875" style="1" customWidth="1"/>
    <col min="2244" max="2246" width="10.81640625" style="1" customWidth="1"/>
    <col min="2247" max="2247" width="20.1796875" style="1" customWidth="1"/>
    <col min="2248" max="2249" width="10.81640625" style="1" customWidth="1"/>
    <col min="2250" max="2250" width="11.81640625" style="1" customWidth="1"/>
    <col min="2251" max="2251" width="20.1796875" style="1" customWidth="1"/>
    <col min="2252" max="2254" width="10.81640625" style="1" customWidth="1"/>
    <col min="2255" max="2257" width="20.1796875" style="1" customWidth="1"/>
    <col min="2258" max="2258" width="4.81640625" style="1" customWidth="1"/>
    <col min="2259" max="2259" width="20.1796875" style="1" customWidth="1"/>
    <col min="2260" max="2260" width="4.81640625" style="1" customWidth="1"/>
    <col min="2261" max="2261" width="20.1796875" style="1" customWidth="1"/>
    <col min="2262" max="2262" width="4.81640625" style="1" customWidth="1"/>
    <col min="2263" max="2263" width="20.1796875" style="1" customWidth="1"/>
    <col min="2264" max="2264" width="4.81640625" style="1" customWidth="1"/>
    <col min="2265" max="2265" width="20.1796875" style="1" customWidth="1"/>
    <col min="2266" max="2266" width="4.81640625" style="1" customWidth="1"/>
    <col min="2267" max="2267" width="20.1796875" style="1" customWidth="1"/>
    <col min="2268" max="2268" width="4.81640625" style="1" customWidth="1"/>
    <col min="2269" max="2269" width="20.1796875" style="1" customWidth="1"/>
    <col min="2270" max="2270" width="8.54296875" style="1" bestFit="1" customWidth="1"/>
    <col min="2271" max="2271" width="7.54296875" style="1" customWidth="1"/>
    <col min="2272" max="2272" width="3.81640625" style="1" customWidth="1"/>
    <col min="2273" max="2273" width="3" style="1" customWidth="1"/>
    <col min="2274" max="2274" width="16.1796875" style="1" customWidth="1"/>
    <col min="2275" max="2275" width="27.453125" style="1" customWidth="1"/>
    <col min="2276" max="2278" width="0" style="1" hidden="1" customWidth="1"/>
    <col min="2279" max="2279" width="0" style="1" hidden="1"/>
    <col min="2280" max="2280" width="5.1796875" style="1" customWidth="1"/>
    <col min="2281" max="2281" width="43.81640625" style="1" customWidth="1"/>
    <col min="2282" max="2282" width="12.81640625" style="1" customWidth="1"/>
    <col min="2283" max="2283" width="17" style="1" customWidth="1"/>
    <col min="2284" max="2285" width="10.81640625" style="1" customWidth="1"/>
    <col min="2286" max="2286" width="8.81640625" style="1" customWidth="1"/>
    <col min="2287" max="2287" width="20.1796875" style="1" customWidth="1"/>
    <col min="2288" max="2289" width="10.81640625" style="1" customWidth="1"/>
    <col min="2290" max="2290" width="10.1796875" style="1" customWidth="1"/>
    <col min="2291" max="2291" width="20.1796875" style="1" customWidth="1"/>
    <col min="2292" max="2293" width="10.81640625" style="1" customWidth="1"/>
    <col min="2294" max="2294" width="8.81640625" style="1" customWidth="1"/>
    <col min="2295" max="2295" width="20.1796875" style="1" customWidth="1"/>
    <col min="2296" max="2297" width="10.81640625" style="1" customWidth="1"/>
    <col min="2298" max="2298" width="10.1796875" style="1" customWidth="1"/>
    <col min="2299" max="2299" width="20.1796875" style="1" customWidth="1"/>
    <col min="2300" max="2301" width="10.81640625" style="1" customWidth="1"/>
    <col min="2302" max="2302" width="8.81640625" style="1" customWidth="1"/>
    <col min="2303" max="2303" width="20.1796875" style="1" customWidth="1"/>
    <col min="2304" max="2305" width="10.81640625" style="1" customWidth="1"/>
    <col min="2306" max="2306" width="10.1796875" style="1" customWidth="1"/>
    <col min="2307" max="2307" width="20.1796875" style="1" customWidth="1"/>
    <col min="2308" max="2309" width="10.81640625" style="1" customWidth="1"/>
    <col min="2310" max="2310" width="8.81640625" style="1" customWidth="1"/>
    <col min="2311" max="2311" width="20.1796875" style="1" customWidth="1"/>
    <col min="2312" max="2313" width="10.81640625" style="1" customWidth="1"/>
    <col min="2314" max="2314" width="10.1796875" style="1" customWidth="1"/>
    <col min="2315" max="2315" width="20.1796875" style="1" customWidth="1"/>
    <col min="2316" max="2317" width="10.81640625" style="1" customWidth="1"/>
    <col min="2318" max="2318" width="8.81640625" style="1" customWidth="1"/>
    <col min="2319" max="2319" width="20.1796875" style="1" customWidth="1"/>
    <col min="2320" max="2321" width="10.81640625" style="1" customWidth="1"/>
    <col min="2322" max="2322" width="10.1796875" style="1" customWidth="1"/>
    <col min="2323" max="2323" width="20.1796875" style="1" customWidth="1"/>
    <col min="2324" max="2326" width="10.81640625" style="1" customWidth="1"/>
    <col min="2327" max="2327" width="20.1796875" style="1" customWidth="1"/>
    <col min="2328" max="2330" width="10.81640625" style="1" customWidth="1"/>
    <col min="2331" max="2331" width="20.1796875" style="1" customWidth="1"/>
    <col min="2332" max="2334" width="10.81640625" style="1" customWidth="1"/>
    <col min="2335" max="2335" width="20.1796875" style="1" customWidth="1"/>
    <col min="2336" max="2338" width="10.81640625" style="1" customWidth="1"/>
    <col min="2339" max="2339" width="20.1796875" style="1" customWidth="1"/>
    <col min="2340" max="2342" width="10.81640625" style="1" customWidth="1"/>
    <col min="2343" max="2343" width="20.1796875" style="1" customWidth="1"/>
    <col min="2344" max="2346" width="10.81640625" style="1" customWidth="1"/>
    <col min="2347" max="2347" width="20.1796875" style="1" customWidth="1"/>
    <col min="2348" max="2350" width="10.81640625" style="1" customWidth="1"/>
    <col min="2351" max="2351" width="20.1796875" style="1" customWidth="1"/>
    <col min="2352" max="2354" width="10.81640625" style="1" customWidth="1"/>
    <col min="2355" max="2355" width="20.1796875" style="1" customWidth="1"/>
    <col min="2356" max="2358" width="10.81640625" style="1" customWidth="1"/>
    <col min="2359" max="2359" width="20.1796875" style="1" customWidth="1"/>
    <col min="2360" max="2362" width="10.81640625" style="1" customWidth="1"/>
    <col min="2363" max="2363" width="20.1796875" style="1" customWidth="1"/>
    <col min="2364" max="2364" width="16.81640625" style="1" customWidth="1"/>
    <col min="2365" max="2365" width="20.1796875" style="1" customWidth="1"/>
    <col min="2366" max="2366" width="16.81640625" style="1" customWidth="1"/>
    <col min="2367" max="2367" width="20.1796875" style="1" customWidth="1"/>
    <col min="2368" max="2370" width="10.81640625" style="1" customWidth="1"/>
    <col min="2371" max="2371" width="20.1796875" style="1" customWidth="1"/>
    <col min="2372" max="2374" width="10.81640625" style="1" customWidth="1"/>
    <col min="2375" max="2375" width="20.1796875" style="1" customWidth="1"/>
    <col min="2376" max="2378" width="10.81640625" style="1" customWidth="1"/>
    <col min="2379" max="2379" width="20.1796875" style="1" customWidth="1"/>
    <col min="2380" max="2382" width="10.81640625" style="1" customWidth="1"/>
    <col min="2383" max="2383" width="20.1796875" style="1" customWidth="1"/>
    <col min="2384" max="2386" width="10.81640625" style="1" customWidth="1"/>
    <col min="2387" max="2387" width="20.1796875" style="1" customWidth="1"/>
    <col min="2388" max="2390" width="10.81640625" style="1" customWidth="1"/>
    <col min="2391" max="2391" width="20.1796875" style="1" customWidth="1"/>
    <col min="2392" max="2394" width="10.81640625" style="1" customWidth="1"/>
    <col min="2395" max="2395" width="20.1796875" style="1" customWidth="1"/>
    <col min="2396" max="2398" width="10.81640625" style="1" customWidth="1"/>
    <col min="2399" max="2399" width="20.1796875" style="1" customWidth="1"/>
    <col min="2400" max="2402" width="10.81640625" style="1" customWidth="1"/>
    <col min="2403" max="2403" width="20.1796875" style="1" customWidth="1"/>
    <col min="2404" max="2406" width="10.81640625" style="1" customWidth="1"/>
    <col min="2407" max="2407" width="20.1796875" style="1" customWidth="1"/>
    <col min="2408" max="2410" width="10.81640625" style="1" customWidth="1"/>
    <col min="2411" max="2411" width="20.1796875" style="1" customWidth="1"/>
    <col min="2412" max="2414" width="10.81640625" style="1" customWidth="1"/>
    <col min="2415" max="2415" width="20.1796875" style="1" customWidth="1"/>
    <col min="2416" max="2418" width="10.81640625" style="1" customWidth="1"/>
    <col min="2419" max="2419" width="20.1796875" style="1" customWidth="1"/>
    <col min="2420" max="2422" width="10.81640625" style="1" customWidth="1"/>
    <col min="2423" max="2423" width="20.1796875" style="1" customWidth="1"/>
    <col min="2424" max="2426" width="10.81640625" style="1" customWidth="1"/>
    <col min="2427" max="2427" width="20.1796875" style="1" customWidth="1"/>
    <col min="2428" max="2430" width="10.81640625" style="1" customWidth="1"/>
    <col min="2431" max="2431" width="20.1796875" style="1" customWidth="1"/>
    <col min="2432" max="2434" width="10.81640625" style="1" customWidth="1"/>
    <col min="2435" max="2435" width="20.1796875" style="1" customWidth="1"/>
    <col min="2436" max="2438" width="10.81640625" style="1" customWidth="1"/>
    <col min="2439" max="2439" width="20.1796875" style="1" customWidth="1"/>
    <col min="2440" max="2442" width="10.81640625" style="1" customWidth="1"/>
    <col min="2443" max="2443" width="20.1796875" style="1" customWidth="1"/>
    <col min="2444" max="2446" width="10.81640625" style="1" customWidth="1"/>
    <col min="2447" max="2447" width="20.1796875" style="1" customWidth="1"/>
    <col min="2448" max="2450" width="10.81640625" style="1" customWidth="1"/>
    <col min="2451" max="2451" width="20.1796875" style="1" customWidth="1"/>
    <col min="2452" max="2454" width="10.81640625" style="1" customWidth="1"/>
    <col min="2455" max="2455" width="20.1796875" style="1" customWidth="1"/>
    <col min="2456" max="2458" width="10.81640625" style="1" customWidth="1"/>
    <col min="2459" max="2459" width="20.1796875" style="1" customWidth="1"/>
    <col min="2460" max="2462" width="10.81640625" style="1" customWidth="1"/>
    <col min="2463" max="2463" width="20.1796875" style="1" customWidth="1"/>
    <col min="2464" max="2466" width="10.81640625" style="1" customWidth="1"/>
    <col min="2467" max="2467" width="20.1796875" style="1" customWidth="1"/>
    <col min="2468" max="2470" width="10.81640625" style="1" customWidth="1"/>
    <col min="2471" max="2471" width="20.1796875" style="1" customWidth="1"/>
    <col min="2472" max="2474" width="10.81640625" style="1" customWidth="1"/>
    <col min="2475" max="2475" width="20.1796875" style="1" customWidth="1"/>
    <col min="2476" max="2478" width="10.81640625" style="1" customWidth="1"/>
    <col min="2479" max="2479" width="20.1796875" style="1" customWidth="1"/>
    <col min="2480" max="2482" width="10.81640625" style="1" customWidth="1"/>
    <col min="2483" max="2483" width="20.1796875" style="1" customWidth="1"/>
    <col min="2484" max="2486" width="10.81640625" style="1" customWidth="1"/>
    <col min="2487" max="2487" width="20.1796875" style="1" customWidth="1"/>
    <col min="2488" max="2490" width="10.81640625" style="1" customWidth="1"/>
    <col min="2491" max="2491" width="20.1796875" style="1" customWidth="1"/>
    <col min="2492" max="2494" width="10.81640625" style="1" customWidth="1"/>
    <col min="2495" max="2495" width="20.1796875" style="1" customWidth="1"/>
    <col min="2496" max="2498" width="10.81640625" style="1" customWidth="1"/>
    <col min="2499" max="2499" width="20.1796875" style="1" customWidth="1"/>
    <col min="2500" max="2502" width="10.81640625" style="1" customWidth="1"/>
    <col min="2503" max="2503" width="20.1796875" style="1" customWidth="1"/>
    <col min="2504" max="2505" width="10.81640625" style="1" customWidth="1"/>
    <col min="2506" max="2506" width="11.81640625" style="1" customWidth="1"/>
    <col min="2507" max="2507" width="20.1796875" style="1" customWidth="1"/>
    <col min="2508" max="2510" width="10.81640625" style="1" customWidth="1"/>
    <col min="2511" max="2513" width="20.1796875" style="1" customWidth="1"/>
    <col min="2514" max="2514" width="4.81640625" style="1" customWidth="1"/>
    <col min="2515" max="2515" width="20.1796875" style="1" customWidth="1"/>
    <col min="2516" max="2516" width="4.81640625" style="1" customWidth="1"/>
    <col min="2517" max="2517" width="20.1796875" style="1" customWidth="1"/>
    <col min="2518" max="2518" width="4.81640625" style="1" customWidth="1"/>
    <col min="2519" max="2519" width="20.1796875" style="1" customWidth="1"/>
    <col min="2520" max="2520" width="4.81640625" style="1" customWidth="1"/>
    <col min="2521" max="2521" width="20.1796875" style="1" customWidth="1"/>
    <col min="2522" max="2522" width="4.81640625" style="1" customWidth="1"/>
    <col min="2523" max="2523" width="20.1796875" style="1" customWidth="1"/>
    <col min="2524" max="2524" width="4.81640625" style="1" customWidth="1"/>
    <col min="2525" max="2525" width="20.1796875" style="1" customWidth="1"/>
    <col min="2526" max="2526" width="8.54296875" style="1" bestFit="1" customWidth="1"/>
    <col min="2527" max="2527" width="7.54296875" style="1" customWidth="1"/>
    <col min="2528" max="2528" width="3.81640625" style="1" customWidth="1"/>
    <col min="2529" max="2529" width="3" style="1" customWidth="1"/>
    <col min="2530" max="2530" width="16.1796875" style="1" customWidth="1"/>
    <col min="2531" max="2531" width="27.453125" style="1" customWidth="1"/>
    <col min="2532" max="2534" width="0" style="1" hidden="1" customWidth="1"/>
    <col min="2535" max="2535" width="0" style="1" hidden="1"/>
    <col min="2536" max="2536" width="5.1796875" style="1" customWidth="1"/>
    <col min="2537" max="2537" width="43.81640625" style="1" customWidth="1"/>
    <col min="2538" max="2538" width="12.81640625" style="1" customWidth="1"/>
    <col min="2539" max="2539" width="17" style="1" customWidth="1"/>
    <col min="2540" max="2541" width="10.81640625" style="1" customWidth="1"/>
    <col min="2542" max="2542" width="8.81640625" style="1" customWidth="1"/>
    <col min="2543" max="2543" width="20.1796875" style="1" customWidth="1"/>
    <col min="2544" max="2545" width="10.81640625" style="1" customWidth="1"/>
    <col min="2546" max="2546" width="10.1796875" style="1" customWidth="1"/>
    <col min="2547" max="2547" width="20.1796875" style="1" customWidth="1"/>
    <col min="2548" max="2549" width="10.81640625" style="1" customWidth="1"/>
    <col min="2550" max="2550" width="8.81640625" style="1" customWidth="1"/>
    <col min="2551" max="2551" width="20.1796875" style="1" customWidth="1"/>
    <col min="2552" max="2553" width="10.81640625" style="1" customWidth="1"/>
    <col min="2554" max="2554" width="10.1796875" style="1" customWidth="1"/>
    <col min="2555" max="2555" width="20.1796875" style="1" customWidth="1"/>
    <col min="2556" max="2557" width="10.81640625" style="1" customWidth="1"/>
    <col min="2558" max="2558" width="8.81640625" style="1" customWidth="1"/>
    <col min="2559" max="2559" width="20.1796875" style="1" customWidth="1"/>
    <col min="2560" max="2561" width="10.81640625" style="1" customWidth="1"/>
    <col min="2562" max="2562" width="10.1796875" style="1" customWidth="1"/>
    <col min="2563" max="2563" width="20.1796875" style="1" customWidth="1"/>
    <col min="2564" max="2565" width="10.81640625" style="1" customWidth="1"/>
    <col min="2566" max="2566" width="8.81640625" style="1" customWidth="1"/>
    <col min="2567" max="2567" width="20.1796875" style="1" customWidth="1"/>
    <col min="2568" max="2569" width="10.81640625" style="1" customWidth="1"/>
    <col min="2570" max="2570" width="10.1796875" style="1" customWidth="1"/>
    <col min="2571" max="2571" width="20.1796875" style="1" customWidth="1"/>
    <col min="2572" max="2573" width="10.81640625" style="1" customWidth="1"/>
    <col min="2574" max="2574" width="8.81640625" style="1" customWidth="1"/>
    <col min="2575" max="2575" width="20.1796875" style="1" customWidth="1"/>
    <col min="2576" max="2577" width="10.81640625" style="1" customWidth="1"/>
    <col min="2578" max="2578" width="10.1796875" style="1" customWidth="1"/>
    <col min="2579" max="2579" width="20.1796875" style="1" customWidth="1"/>
    <col min="2580" max="2582" width="10.81640625" style="1" customWidth="1"/>
    <col min="2583" max="2583" width="20.1796875" style="1" customWidth="1"/>
    <col min="2584" max="2586" width="10.81640625" style="1" customWidth="1"/>
    <col min="2587" max="2587" width="20.1796875" style="1" customWidth="1"/>
    <col min="2588" max="2590" width="10.81640625" style="1" customWidth="1"/>
    <col min="2591" max="2591" width="20.1796875" style="1" customWidth="1"/>
    <col min="2592" max="2594" width="10.81640625" style="1" customWidth="1"/>
    <col min="2595" max="2595" width="20.1796875" style="1" customWidth="1"/>
    <col min="2596" max="2598" width="10.81640625" style="1" customWidth="1"/>
    <col min="2599" max="2599" width="20.1796875" style="1" customWidth="1"/>
    <col min="2600" max="2602" width="10.81640625" style="1" customWidth="1"/>
    <col min="2603" max="2603" width="20.1796875" style="1" customWidth="1"/>
    <col min="2604" max="2606" width="10.81640625" style="1" customWidth="1"/>
    <col min="2607" max="2607" width="20.1796875" style="1" customWidth="1"/>
    <col min="2608" max="2610" width="10.81640625" style="1" customWidth="1"/>
    <col min="2611" max="2611" width="20.1796875" style="1" customWidth="1"/>
    <col min="2612" max="2614" width="10.81640625" style="1" customWidth="1"/>
    <col min="2615" max="2615" width="20.1796875" style="1" customWidth="1"/>
    <col min="2616" max="2618" width="10.81640625" style="1" customWidth="1"/>
    <col min="2619" max="2619" width="20.1796875" style="1" customWidth="1"/>
    <col min="2620" max="2620" width="16.81640625" style="1" customWidth="1"/>
    <col min="2621" max="2621" width="20.1796875" style="1" customWidth="1"/>
    <col min="2622" max="2622" width="16.81640625" style="1" customWidth="1"/>
    <col min="2623" max="2623" width="20.1796875" style="1" customWidth="1"/>
    <col min="2624" max="2626" width="10.81640625" style="1" customWidth="1"/>
    <col min="2627" max="2627" width="20.1796875" style="1" customWidth="1"/>
    <col min="2628" max="2630" width="10.81640625" style="1" customWidth="1"/>
    <col min="2631" max="2631" width="20.1796875" style="1" customWidth="1"/>
    <col min="2632" max="2634" width="10.81640625" style="1" customWidth="1"/>
    <col min="2635" max="2635" width="20.1796875" style="1" customWidth="1"/>
    <col min="2636" max="2638" width="10.81640625" style="1" customWidth="1"/>
    <col min="2639" max="2639" width="20.1796875" style="1" customWidth="1"/>
    <col min="2640" max="2642" width="10.81640625" style="1" customWidth="1"/>
    <col min="2643" max="2643" width="20.1796875" style="1" customWidth="1"/>
    <col min="2644" max="2646" width="10.81640625" style="1" customWidth="1"/>
    <col min="2647" max="2647" width="20.1796875" style="1" customWidth="1"/>
    <col min="2648" max="2650" width="10.81640625" style="1" customWidth="1"/>
    <col min="2651" max="2651" width="20.1796875" style="1" customWidth="1"/>
    <col min="2652" max="2654" width="10.81640625" style="1" customWidth="1"/>
    <col min="2655" max="2655" width="20.1796875" style="1" customWidth="1"/>
    <col min="2656" max="2658" width="10.81640625" style="1" customWidth="1"/>
    <col min="2659" max="2659" width="20.1796875" style="1" customWidth="1"/>
    <col min="2660" max="2662" width="10.81640625" style="1" customWidth="1"/>
    <col min="2663" max="2663" width="20.1796875" style="1" customWidth="1"/>
    <col min="2664" max="2666" width="10.81640625" style="1" customWidth="1"/>
    <col min="2667" max="2667" width="20.1796875" style="1" customWidth="1"/>
    <col min="2668" max="2670" width="10.81640625" style="1" customWidth="1"/>
    <col min="2671" max="2671" width="20.1796875" style="1" customWidth="1"/>
    <col min="2672" max="2674" width="10.81640625" style="1" customWidth="1"/>
    <col min="2675" max="2675" width="20.1796875" style="1" customWidth="1"/>
    <col min="2676" max="2678" width="10.81640625" style="1" customWidth="1"/>
    <col min="2679" max="2679" width="20.1796875" style="1" customWidth="1"/>
    <col min="2680" max="2682" width="10.81640625" style="1" customWidth="1"/>
    <col min="2683" max="2683" width="20.1796875" style="1" customWidth="1"/>
    <col min="2684" max="2686" width="10.81640625" style="1" customWidth="1"/>
    <col min="2687" max="2687" width="20.1796875" style="1" customWidth="1"/>
    <col min="2688" max="2690" width="10.81640625" style="1" customWidth="1"/>
    <col min="2691" max="2691" width="20.1796875" style="1" customWidth="1"/>
    <col min="2692" max="2694" width="10.81640625" style="1" customWidth="1"/>
    <col min="2695" max="2695" width="20.1796875" style="1" customWidth="1"/>
    <col min="2696" max="2698" width="10.81640625" style="1" customWidth="1"/>
    <col min="2699" max="2699" width="20.1796875" style="1" customWidth="1"/>
    <col min="2700" max="2702" width="10.81640625" style="1" customWidth="1"/>
    <col min="2703" max="2703" width="20.1796875" style="1" customWidth="1"/>
    <col min="2704" max="2706" width="10.81640625" style="1" customWidth="1"/>
    <col min="2707" max="2707" width="20.1796875" style="1" customWidth="1"/>
    <col min="2708" max="2710" width="10.81640625" style="1" customWidth="1"/>
    <col min="2711" max="2711" width="20.1796875" style="1" customWidth="1"/>
    <col min="2712" max="2714" width="10.81640625" style="1" customWidth="1"/>
    <col min="2715" max="2715" width="20.1796875" style="1" customWidth="1"/>
    <col min="2716" max="2718" width="10.81640625" style="1" customWidth="1"/>
    <col min="2719" max="2719" width="20.1796875" style="1" customWidth="1"/>
    <col min="2720" max="2722" width="10.81640625" style="1" customWidth="1"/>
    <col min="2723" max="2723" width="20.1796875" style="1" customWidth="1"/>
    <col min="2724" max="2726" width="10.81640625" style="1" customWidth="1"/>
    <col min="2727" max="2727" width="20.1796875" style="1" customWidth="1"/>
    <col min="2728" max="2730" width="10.81640625" style="1" customWidth="1"/>
    <col min="2731" max="2731" width="20.1796875" style="1" customWidth="1"/>
    <col min="2732" max="2734" width="10.81640625" style="1" customWidth="1"/>
    <col min="2735" max="2735" width="20.1796875" style="1" customWidth="1"/>
    <col min="2736" max="2738" width="10.81640625" style="1" customWidth="1"/>
    <col min="2739" max="2739" width="20.1796875" style="1" customWidth="1"/>
    <col min="2740" max="2742" width="10.81640625" style="1" customWidth="1"/>
    <col min="2743" max="2743" width="20.1796875" style="1" customWidth="1"/>
    <col min="2744" max="2746" width="10.81640625" style="1" customWidth="1"/>
    <col min="2747" max="2747" width="20.1796875" style="1" customWidth="1"/>
    <col min="2748" max="2750" width="10.81640625" style="1" customWidth="1"/>
    <col min="2751" max="2751" width="20.1796875" style="1" customWidth="1"/>
    <col min="2752" max="2754" width="10.81640625" style="1" customWidth="1"/>
    <col min="2755" max="2755" width="20.1796875" style="1" customWidth="1"/>
    <col min="2756" max="2758" width="10.81640625" style="1" customWidth="1"/>
    <col min="2759" max="2759" width="20.1796875" style="1" customWidth="1"/>
    <col min="2760" max="2761" width="10.81640625" style="1" customWidth="1"/>
    <col min="2762" max="2762" width="11.81640625" style="1" customWidth="1"/>
    <col min="2763" max="2763" width="20.1796875" style="1" customWidth="1"/>
    <col min="2764" max="2766" width="10.81640625" style="1" customWidth="1"/>
    <col min="2767" max="2769" width="20.1796875" style="1" customWidth="1"/>
    <col min="2770" max="2770" width="4.81640625" style="1" customWidth="1"/>
    <col min="2771" max="2771" width="20.1796875" style="1" customWidth="1"/>
    <col min="2772" max="2772" width="4.81640625" style="1" customWidth="1"/>
    <col min="2773" max="2773" width="20.1796875" style="1" customWidth="1"/>
    <col min="2774" max="2774" width="4.81640625" style="1" customWidth="1"/>
    <col min="2775" max="2775" width="20.1796875" style="1" customWidth="1"/>
    <col min="2776" max="2776" width="4.81640625" style="1" customWidth="1"/>
    <col min="2777" max="2777" width="20.1796875" style="1" customWidth="1"/>
    <col min="2778" max="2778" width="4.81640625" style="1" customWidth="1"/>
    <col min="2779" max="2779" width="20.1796875" style="1" customWidth="1"/>
    <col min="2780" max="2780" width="4.81640625" style="1" customWidth="1"/>
    <col min="2781" max="2781" width="20.1796875" style="1" customWidth="1"/>
    <col min="2782" max="2782" width="8.54296875" style="1" bestFit="1" customWidth="1"/>
    <col min="2783" max="2783" width="7.54296875" style="1" customWidth="1"/>
    <col min="2784" max="2784" width="3.81640625" style="1" customWidth="1"/>
    <col min="2785" max="2785" width="3" style="1" customWidth="1"/>
    <col min="2786" max="2786" width="16.1796875" style="1" customWidth="1"/>
    <col min="2787" max="2787" width="27.453125" style="1" customWidth="1"/>
    <col min="2788" max="2790" width="0" style="1" hidden="1" customWidth="1"/>
    <col min="2791" max="2791" width="0" style="1" hidden="1"/>
    <col min="2792" max="2792" width="5.1796875" style="1" customWidth="1"/>
    <col min="2793" max="2793" width="43.81640625" style="1" customWidth="1"/>
    <col min="2794" max="2794" width="12.81640625" style="1" customWidth="1"/>
    <col min="2795" max="2795" width="17" style="1" customWidth="1"/>
    <col min="2796" max="2797" width="10.81640625" style="1" customWidth="1"/>
    <col min="2798" max="2798" width="8.81640625" style="1" customWidth="1"/>
    <col min="2799" max="2799" width="20.1796875" style="1" customWidth="1"/>
    <col min="2800" max="2801" width="10.81640625" style="1" customWidth="1"/>
    <col min="2802" max="2802" width="10.1796875" style="1" customWidth="1"/>
    <col min="2803" max="2803" width="20.1796875" style="1" customWidth="1"/>
    <col min="2804" max="2805" width="10.81640625" style="1" customWidth="1"/>
    <col min="2806" max="2806" width="8.81640625" style="1" customWidth="1"/>
    <col min="2807" max="2807" width="20.1796875" style="1" customWidth="1"/>
    <col min="2808" max="2809" width="10.81640625" style="1" customWidth="1"/>
    <col min="2810" max="2810" width="10.1796875" style="1" customWidth="1"/>
    <col min="2811" max="2811" width="20.1796875" style="1" customWidth="1"/>
    <col min="2812" max="2813" width="10.81640625" style="1" customWidth="1"/>
    <col min="2814" max="2814" width="8.81640625" style="1" customWidth="1"/>
    <col min="2815" max="2815" width="20.1796875" style="1" customWidth="1"/>
    <col min="2816" max="2817" width="10.81640625" style="1" customWidth="1"/>
    <col min="2818" max="2818" width="10.1796875" style="1" customWidth="1"/>
    <col min="2819" max="2819" width="20.1796875" style="1" customWidth="1"/>
    <col min="2820" max="2821" width="10.81640625" style="1" customWidth="1"/>
    <col min="2822" max="2822" width="8.81640625" style="1" customWidth="1"/>
    <col min="2823" max="2823" width="20.1796875" style="1" customWidth="1"/>
    <col min="2824" max="2825" width="10.81640625" style="1" customWidth="1"/>
    <col min="2826" max="2826" width="10.1796875" style="1" customWidth="1"/>
    <col min="2827" max="2827" width="20.1796875" style="1" customWidth="1"/>
    <col min="2828" max="2829" width="10.81640625" style="1" customWidth="1"/>
    <col min="2830" max="2830" width="8.81640625" style="1" customWidth="1"/>
    <col min="2831" max="2831" width="20.1796875" style="1" customWidth="1"/>
    <col min="2832" max="2833" width="10.81640625" style="1" customWidth="1"/>
    <col min="2834" max="2834" width="10.1796875" style="1" customWidth="1"/>
    <col min="2835" max="2835" width="20.1796875" style="1" customWidth="1"/>
    <col min="2836" max="2838" width="10.81640625" style="1" customWidth="1"/>
    <col min="2839" max="2839" width="20.1796875" style="1" customWidth="1"/>
    <col min="2840" max="2842" width="10.81640625" style="1" customWidth="1"/>
    <col min="2843" max="2843" width="20.1796875" style="1" customWidth="1"/>
    <col min="2844" max="2846" width="10.81640625" style="1" customWidth="1"/>
    <col min="2847" max="2847" width="20.1796875" style="1" customWidth="1"/>
    <col min="2848" max="2850" width="10.81640625" style="1" customWidth="1"/>
    <col min="2851" max="2851" width="20.1796875" style="1" customWidth="1"/>
    <col min="2852" max="2854" width="10.81640625" style="1" customWidth="1"/>
    <col min="2855" max="2855" width="20.1796875" style="1" customWidth="1"/>
    <col min="2856" max="2858" width="10.81640625" style="1" customWidth="1"/>
    <col min="2859" max="2859" width="20.1796875" style="1" customWidth="1"/>
    <col min="2860" max="2862" width="10.81640625" style="1" customWidth="1"/>
    <col min="2863" max="2863" width="20.1796875" style="1" customWidth="1"/>
    <col min="2864" max="2866" width="10.81640625" style="1" customWidth="1"/>
    <col min="2867" max="2867" width="20.1796875" style="1" customWidth="1"/>
    <col min="2868" max="2870" width="10.81640625" style="1" customWidth="1"/>
    <col min="2871" max="2871" width="20.1796875" style="1" customWidth="1"/>
    <col min="2872" max="2874" width="10.81640625" style="1" customWidth="1"/>
    <col min="2875" max="2875" width="20.1796875" style="1" customWidth="1"/>
    <col min="2876" max="2876" width="16.81640625" style="1" customWidth="1"/>
    <col min="2877" max="2877" width="20.1796875" style="1" customWidth="1"/>
    <col min="2878" max="2878" width="16.81640625" style="1" customWidth="1"/>
    <col min="2879" max="2879" width="20.1796875" style="1" customWidth="1"/>
    <col min="2880" max="2882" width="10.81640625" style="1" customWidth="1"/>
    <col min="2883" max="2883" width="20.1796875" style="1" customWidth="1"/>
    <col min="2884" max="2886" width="10.81640625" style="1" customWidth="1"/>
    <col min="2887" max="2887" width="20.1796875" style="1" customWidth="1"/>
    <col min="2888" max="2890" width="10.81640625" style="1" customWidth="1"/>
    <col min="2891" max="2891" width="20.1796875" style="1" customWidth="1"/>
    <col min="2892" max="2894" width="10.81640625" style="1" customWidth="1"/>
    <col min="2895" max="2895" width="20.1796875" style="1" customWidth="1"/>
    <col min="2896" max="2898" width="10.81640625" style="1" customWidth="1"/>
    <col min="2899" max="2899" width="20.1796875" style="1" customWidth="1"/>
    <col min="2900" max="2902" width="10.81640625" style="1" customWidth="1"/>
    <col min="2903" max="2903" width="20.1796875" style="1" customWidth="1"/>
    <col min="2904" max="2906" width="10.81640625" style="1" customWidth="1"/>
    <col min="2907" max="2907" width="20.1796875" style="1" customWidth="1"/>
    <col min="2908" max="2910" width="10.81640625" style="1" customWidth="1"/>
    <col min="2911" max="2911" width="20.1796875" style="1" customWidth="1"/>
    <col min="2912" max="2914" width="10.81640625" style="1" customWidth="1"/>
    <col min="2915" max="2915" width="20.1796875" style="1" customWidth="1"/>
    <col min="2916" max="2918" width="10.81640625" style="1" customWidth="1"/>
    <col min="2919" max="2919" width="20.1796875" style="1" customWidth="1"/>
    <col min="2920" max="2922" width="10.81640625" style="1" customWidth="1"/>
    <col min="2923" max="2923" width="20.1796875" style="1" customWidth="1"/>
    <col min="2924" max="2926" width="10.81640625" style="1" customWidth="1"/>
    <col min="2927" max="2927" width="20.1796875" style="1" customWidth="1"/>
    <col min="2928" max="2930" width="10.81640625" style="1" customWidth="1"/>
    <col min="2931" max="2931" width="20.1796875" style="1" customWidth="1"/>
    <col min="2932" max="2934" width="10.81640625" style="1" customWidth="1"/>
    <col min="2935" max="2935" width="20.1796875" style="1" customWidth="1"/>
    <col min="2936" max="2938" width="10.81640625" style="1" customWidth="1"/>
    <col min="2939" max="2939" width="20.1796875" style="1" customWidth="1"/>
    <col min="2940" max="2942" width="10.81640625" style="1" customWidth="1"/>
    <col min="2943" max="2943" width="20.1796875" style="1" customWidth="1"/>
    <col min="2944" max="2946" width="10.81640625" style="1" customWidth="1"/>
    <col min="2947" max="2947" width="20.1796875" style="1" customWidth="1"/>
    <col min="2948" max="2950" width="10.81640625" style="1" customWidth="1"/>
    <col min="2951" max="2951" width="20.1796875" style="1" customWidth="1"/>
    <col min="2952" max="2954" width="10.81640625" style="1" customWidth="1"/>
    <col min="2955" max="2955" width="20.1796875" style="1" customWidth="1"/>
    <col min="2956" max="2958" width="10.81640625" style="1" customWidth="1"/>
    <col min="2959" max="2959" width="20.1796875" style="1" customWidth="1"/>
    <col min="2960" max="2962" width="10.81640625" style="1" customWidth="1"/>
    <col min="2963" max="2963" width="20.1796875" style="1" customWidth="1"/>
    <col min="2964" max="2966" width="10.81640625" style="1" customWidth="1"/>
    <col min="2967" max="2967" width="20.1796875" style="1" customWidth="1"/>
    <col min="2968" max="2970" width="10.81640625" style="1" customWidth="1"/>
    <col min="2971" max="2971" width="20.1796875" style="1" customWidth="1"/>
    <col min="2972" max="2974" width="10.81640625" style="1" customWidth="1"/>
    <col min="2975" max="2975" width="20.1796875" style="1" customWidth="1"/>
    <col min="2976" max="2978" width="10.81640625" style="1" customWidth="1"/>
    <col min="2979" max="2979" width="20.1796875" style="1" customWidth="1"/>
    <col min="2980" max="2982" width="10.81640625" style="1" customWidth="1"/>
    <col min="2983" max="2983" width="20.1796875" style="1" customWidth="1"/>
    <col min="2984" max="2986" width="10.81640625" style="1" customWidth="1"/>
    <col min="2987" max="2987" width="20.1796875" style="1" customWidth="1"/>
    <col min="2988" max="2990" width="10.81640625" style="1" customWidth="1"/>
    <col min="2991" max="2991" width="20.1796875" style="1" customWidth="1"/>
    <col min="2992" max="2994" width="10.81640625" style="1" customWidth="1"/>
    <col min="2995" max="2995" width="20.1796875" style="1" customWidth="1"/>
    <col min="2996" max="2998" width="10.81640625" style="1" customWidth="1"/>
    <col min="2999" max="2999" width="20.1796875" style="1" customWidth="1"/>
    <col min="3000" max="3002" width="10.81640625" style="1" customWidth="1"/>
    <col min="3003" max="3003" width="20.1796875" style="1" customWidth="1"/>
    <col min="3004" max="3006" width="10.81640625" style="1" customWidth="1"/>
    <col min="3007" max="3007" width="20.1796875" style="1" customWidth="1"/>
    <col min="3008" max="3010" width="10.81640625" style="1" customWidth="1"/>
    <col min="3011" max="3011" width="20.1796875" style="1" customWidth="1"/>
    <col min="3012" max="3014" width="10.81640625" style="1" customWidth="1"/>
    <col min="3015" max="3015" width="20.1796875" style="1" customWidth="1"/>
    <col min="3016" max="3017" width="10.81640625" style="1" customWidth="1"/>
    <col min="3018" max="3018" width="11.81640625" style="1" customWidth="1"/>
    <col min="3019" max="3019" width="20.1796875" style="1" customWidth="1"/>
    <col min="3020" max="3022" width="10.81640625" style="1" customWidth="1"/>
    <col min="3023" max="3025" width="20.1796875" style="1" customWidth="1"/>
    <col min="3026" max="3026" width="4.81640625" style="1" customWidth="1"/>
    <col min="3027" max="3027" width="20.1796875" style="1" customWidth="1"/>
    <col min="3028" max="3028" width="4.81640625" style="1" customWidth="1"/>
    <col min="3029" max="3029" width="20.1796875" style="1" customWidth="1"/>
    <col min="3030" max="3030" width="4.81640625" style="1" customWidth="1"/>
    <col min="3031" max="3031" width="20.1796875" style="1" customWidth="1"/>
    <col min="3032" max="3032" width="4.81640625" style="1" customWidth="1"/>
    <col min="3033" max="3033" width="20.1796875" style="1" customWidth="1"/>
    <col min="3034" max="3034" width="4.81640625" style="1" customWidth="1"/>
    <col min="3035" max="3035" width="20.1796875" style="1" customWidth="1"/>
    <col min="3036" max="3036" width="4.81640625" style="1" customWidth="1"/>
    <col min="3037" max="3037" width="20.1796875" style="1" customWidth="1"/>
    <col min="3038" max="3038" width="8.54296875" style="1" bestFit="1" customWidth="1"/>
    <col min="3039" max="3039" width="7.54296875" style="1" customWidth="1"/>
    <col min="3040" max="3040" width="3.81640625" style="1" customWidth="1"/>
    <col min="3041" max="3041" width="3" style="1" customWidth="1"/>
    <col min="3042" max="3042" width="16.1796875" style="1" customWidth="1"/>
    <col min="3043" max="3043" width="27.453125" style="1" customWidth="1"/>
    <col min="3044" max="3046" width="0" style="1" hidden="1" customWidth="1"/>
    <col min="3047" max="3047" width="0" style="1" hidden="1"/>
    <col min="3048" max="3048" width="5.1796875" style="1" customWidth="1"/>
    <col min="3049" max="3049" width="43.81640625" style="1" customWidth="1"/>
    <col min="3050" max="3050" width="12.81640625" style="1" customWidth="1"/>
    <col min="3051" max="3051" width="17" style="1" customWidth="1"/>
    <col min="3052" max="3053" width="10.81640625" style="1" customWidth="1"/>
    <col min="3054" max="3054" width="8.81640625" style="1" customWidth="1"/>
    <col min="3055" max="3055" width="20.1796875" style="1" customWidth="1"/>
    <col min="3056" max="3057" width="10.81640625" style="1" customWidth="1"/>
    <col min="3058" max="3058" width="10.1796875" style="1" customWidth="1"/>
    <col min="3059" max="3059" width="20.1796875" style="1" customWidth="1"/>
    <col min="3060" max="3061" width="10.81640625" style="1" customWidth="1"/>
    <col min="3062" max="3062" width="8.81640625" style="1" customWidth="1"/>
    <col min="3063" max="3063" width="20.1796875" style="1" customWidth="1"/>
    <col min="3064" max="3065" width="10.81640625" style="1" customWidth="1"/>
    <col min="3066" max="3066" width="10.1796875" style="1" customWidth="1"/>
    <col min="3067" max="3067" width="20.1796875" style="1" customWidth="1"/>
    <col min="3068" max="3069" width="10.81640625" style="1" customWidth="1"/>
    <col min="3070" max="3070" width="8.81640625" style="1" customWidth="1"/>
    <col min="3071" max="3071" width="20.1796875" style="1" customWidth="1"/>
    <col min="3072" max="3073" width="10.81640625" style="1" customWidth="1"/>
    <col min="3074" max="3074" width="10.1796875" style="1" customWidth="1"/>
    <col min="3075" max="3075" width="20.1796875" style="1" customWidth="1"/>
    <col min="3076" max="3077" width="10.81640625" style="1" customWidth="1"/>
    <col min="3078" max="3078" width="8.81640625" style="1" customWidth="1"/>
    <col min="3079" max="3079" width="20.1796875" style="1" customWidth="1"/>
    <col min="3080" max="3081" width="10.81640625" style="1" customWidth="1"/>
    <col min="3082" max="3082" width="10.1796875" style="1" customWidth="1"/>
    <col min="3083" max="3083" width="20.1796875" style="1" customWidth="1"/>
    <col min="3084" max="3085" width="10.81640625" style="1" customWidth="1"/>
    <col min="3086" max="3086" width="8.81640625" style="1" customWidth="1"/>
    <col min="3087" max="3087" width="20.1796875" style="1" customWidth="1"/>
    <col min="3088" max="3089" width="10.81640625" style="1" customWidth="1"/>
    <col min="3090" max="3090" width="10.1796875" style="1" customWidth="1"/>
    <col min="3091" max="3091" width="20.1796875" style="1" customWidth="1"/>
    <col min="3092" max="3094" width="10.81640625" style="1" customWidth="1"/>
    <col min="3095" max="3095" width="20.1796875" style="1" customWidth="1"/>
    <col min="3096" max="3098" width="10.81640625" style="1" customWidth="1"/>
    <col min="3099" max="3099" width="20.1796875" style="1" customWidth="1"/>
    <col min="3100" max="3102" width="10.81640625" style="1" customWidth="1"/>
    <col min="3103" max="3103" width="20.1796875" style="1" customWidth="1"/>
    <col min="3104" max="3106" width="10.81640625" style="1" customWidth="1"/>
    <col min="3107" max="3107" width="20.1796875" style="1" customWidth="1"/>
    <col min="3108" max="3110" width="10.81640625" style="1" customWidth="1"/>
    <col min="3111" max="3111" width="20.1796875" style="1" customWidth="1"/>
    <col min="3112" max="3114" width="10.81640625" style="1" customWidth="1"/>
    <col min="3115" max="3115" width="20.1796875" style="1" customWidth="1"/>
    <col min="3116" max="3118" width="10.81640625" style="1" customWidth="1"/>
    <col min="3119" max="3119" width="20.1796875" style="1" customWidth="1"/>
    <col min="3120" max="3122" width="10.81640625" style="1" customWidth="1"/>
    <col min="3123" max="3123" width="20.1796875" style="1" customWidth="1"/>
    <col min="3124" max="3126" width="10.81640625" style="1" customWidth="1"/>
    <col min="3127" max="3127" width="20.1796875" style="1" customWidth="1"/>
    <col min="3128" max="3130" width="10.81640625" style="1" customWidth="1"/>
    <col min="3131" max="3131" width="20.1796875" style="1" customWidth="1"/>
    <col min="3132" max="3132" width="16.81640625" style="1" customWidth="1"/>
    <col min="3133" max="3133" width="20.1796875" style="1" customWidth="1"/>
    <col min="3134" max="3134" width="16.81640625" style="1" customWidth="1"/>
    <col min="3135" max="3135" width="20.1796875" style="1" customWidth="1"/>
    <col min="3136" max="3138" width="10.81640625" style="1" customWidth="1"/>
    <col min="3139" max="3139" width="20.1796875" style="1" customWidth="1"/>
    <col min="3140" max="3142" width="10.81640625" style="1" customWidth="1"/>
    <col min="3143" max="3143" width="20.1796875" style="1" customWidth="1"/>
    <col min="3144" max="3146" width="10.81640625" style="1" customWidth="1"/>
    <col min="3147" max="3147" width="20.1796875" style="1" customWidth="1"/>
    <col min="3148" max="3150" width="10.81640625" style="1" customWidth="1"/>
    <col min="3151" max="3151" width="20.1796875" style="1" customWidth="1"/>
    <col min="3152" max="3154" width="10.81640625" style="1" customWidth="1"/>
    <col min="3155" max="3155" width="20.1796875" style="1" customWidth="1"/>
    <col min="3156" max="3158" width="10.81640625" style="1" customWidth="1"/>
    <col min="3159" max="3159" width="20.1796875" style="1" customWidth="1"/>
    <col min="3160" max="3162" width="10.81640625" style="1" customWidth="1"/>
    <col min="3163" max="3163" width="20.1796875" style="1" customWidth="1"/>
    <col min="3164" max="3166" width="10.81640625" style="1" customWidth="1"/>
    <col min="3167" max="3167" width="20.1796875" style="1" customWidth="1"/>
    <col min="3168" max="3170" width="10.81640625" style="1" customWidth="1"/>
    <col min="3171" max="3171" width="20.1796875" style="1" customWidth="1"/>
    <col min="3172" max="3174" width="10.81640625" style="1" customWidth="1"/>
    <col min="3175" max="3175" width="20.1796875" style="1" customWidth="1"/>
    <col min="3176" max="3178" width="10.81640625" style="1" customWidth="1"/>
    <col min="3179" max="3179" width="20.1796875" style="1" customWidth="1"/>
    <col min="3180" max="3182" width="10.81640625" style="1" customWidth="1"/>
    <col min="3183" max="3183" width="20.1796875" style="1" customWidth="1"/>
    <col min="3184" max="3186" width="10.81640625" style="1" customWidth="1"/>
    <col min="3187" max="3187" width="20.1796875" style="1" customWidth="1"/>
    <col min="3188" max="3190" width="10.81640625" style="1" customWidth="1"/>
    <col min="3191" max="3191" width="20.1796875" style="1" customWidth="1"/>
    <col min="3192" max="3194" width="10.81640625" style="1" customWidth="1"/>
    <col min="3195" max="3195" width="20.1796875" style="1" customWidth="1"/>
    <col min="3196" max="3198" width="10.81640625" style="1" customWidth="1"/>
    <col min="3199" max="3199" width="20.1796875" style="1" customWidth="1"/>
    <col min="3200" max="3202" width="10.81640625" style="1" customWidth="1"/>
    <col min="3203" max="3203" width="20.1796875" style="1" customWidth="1"/>
    <col min="3204" max="3206" width="10.81640625" style="1" customWidth="1"/>
    <col min="3207" max="3207" width="20.1796875" style="1" customWidth="1"/>
    <col min="3208" max="3210" width="10.81640625" style="1" customWidth="1"/>
    <col min="3211" max="3211" width="20.1796875" style="1" customWidth="1"/>
    <col min="3212" max="3214" width="10.81640625" style="1" customWidth="1"/>
    <col min="3215" max="3215" width="20.1796875" style="1" customWidth="1"/>
    <col min="3216" max="3218" width="10.81640625" style="1" customWidth="1"/>
    <col min="3219" max="3219" width="20.1796875" style="1" customWidth="1"/>
    <col min="3220" max="3222" width="10.81640625" style="1" customWidth="1"/>
    <col min="3223" max="3223" width="20.1796875" style="1" customWidth="1"/>
    <col min="3224" max="3226" width="10.81640625" style="1" customWidth="1"/>
    <col min="3227" max="3227" width="20.1796875" style="1" customWidth="1"/>
    <col min="3228" max="3230" width="10.81640625" style="1" customWidth="1"/>
    <col min="3231" max="3231" width="20.1796875" style="1" customWidth="1"/>
    <col min="3232" max="3234" width="10.81640625" style="1" customWidth="1"/>
    <col min="3235" max="3235" width="20.1796875" style="1" customWidth="1"/>
    <col min="3236" max="3238" width="10.81640625" style="1" customWidth="1"/>
    <col min="3239" max="3239" width="20.1796875" style="1" customWidth="1"/>
    <col min="3240" max="3242" width="10.81640625" style="1" customWidth="1"/>
    <col min="3243" max="3243" width="20.1796875" style="1" customWidth="1"/>
    <col min="3244" max="3246" width="10.81640625" style="1" customWidth="1"/>
    <col min="3247" max="3247" width="20.1796875" style="1" customWidth="1"/>
    <col min="3248" max="3250" width="10.81640625" style="1" customWidth="1"/>
    <col min="3251" max="3251" width="20.1796875" style="1" customWidth="1"/>
    <col min="3252" max="3254" width="10.81640625" style="1" customWidth="1"/>
    <col min="3255" max="3255" width="20.1796875" style="1" customWidth="1"/>
    <col min="3256" max="3258" width="10.81640625" style="1" customWidth="1"/>
    <col min="3259" max="3259" width="20.1796875" style="1" customWidth="1"/>
    <col min="3260" max="3262" width="10.81640625" style="1" customWidth="1"/>
    <col min="3263" max="3263" width="20.1796875" style="1" customWidth="1"/>
    <col min="3264" max="3266" width="10.81640625" style="1" customWidth="1"/>
    <col min="3267" max="3267" width="20.1796875" style="1" customWidth="1"/>
    <col min="3268" max="3270" width="10.81640625" style="1" customWidth="1"/>
    <col min="3271" max="3271" width="20.1796875" style="1" customWidth="1"/>
    <col min="3272" max="3273" width="10.81640625" style="1" customWidth="1"/>
    <col min="3274" max="3274" width="11.81640625" style="1" customWidth="1"/>
    <col min="3275" max="3275" width="20.1796875" style="1" customWidth="1"/>
    <col min="3276" max="3278" width="10.81640625" style="1" customWidth="1"/>
    <col min="3279" max="3281" width="20.1796875" style="1" customWidth="1"/>
    <col min="3282" max="3282" width="4.81640625" style="1" customWidth="1"/>
    <col min="3283" max="3283" width="20.1796875" style="1" customWidth="1"/>
    <col min="3284" max="3284" width="4.81640625" style="1" customWidth="1"/>
    <col min="3285" max="3285" width="20.1796875" style="1" customWidth="1"/>
    <col min="3286" max="3286" width="4.81640625" style="1" customWidth="1"/>
    <col min="3287" max="3287" width="20.1796875" style="1" customWidth="1"/>
    <col min="3288" max="3288" width="4.81640625" style="1" customWidth="1"/>
    <col min="3289" max="3289" width="20.1796875" style="1" customWidth="1"/>
    <col min="3290" max="3290" width="4.81640625" style="1" customWidth="1"/>
    <col min="3291" max="3291" width="20.1796875" style="1" customWidth="1"/>
    <col min="3292" max="3292" width="4.81640625" style="1" customWidth="1"/>
    <col min="3293" max="3293" width="20.1796875" style="1" customWidth="1"/>
    <col min="3294" max="3294" width="8.54296875" style="1" bestFit="1" customWidth="1"/>
    <col min="3295" max="3295" width="7.54296875" style="1" customWidth="1"/>
    <col min="3296" max="3296" width="3.81640625" style="1" customWidth="1"/>
    <col min="3297" max="3297" width="3" style="1" customWidth="1"/>
    <col min="3298" max="3298" width="16.1796875" style="1" customWidth="1"/>
    <col min="3299" max="3299" width="27.453125" style="1" customWidth="1"/>
    <col min="3300" max="3302" width="0" style="1" hidden="1" customWidth="1"/>
    <col min="3303" max="3303" width="0" style="1" hidden="1"/>
    <col min="3304" max="3304" width="5.1796875" style="1" customWidth="1"/>
    <col min="3305" max="3305" width="43.81640625" style="1" customWidth="1"/>
    <col min="3306" max="3306" width="12.81640625" style="1" customWidth="1"/>
    <col min="3307" max="3307" width="17" style="1" customWidth="1"/>
    <col min="3308" max="3309" width="10.81640625" style="1" customWidth="1"/>
    <col min="3310" max="3310" width="8.81640625" style="1" customWidth="1"/>
    <col min="3311" max="3311" width="20.1796875" style="1" customWidth="1"/>
    <col min="3312" max="3313" width="10.81640625" style="1" customWidth="1"/>
    <col min="3314" max="3314" width="10.1796875" style="1" customWidth="1"/>
    <col min="3315" max="3315" width="20.1796875" style="1" customWidth="1"/>
    <col min="3316" max="3317" width="10.81640625" style="1" customWidth="1"/>
    <col min="3318" max="3318" width="8.81640625" style="1" customWidth="1"/>
    <col min="3319" max="3319" width="20.1796875" style="1" customWidth="1"/>
    <col min="3320" max="3321" width="10.81640625" style="1" customWidth="1"/>
    <col min="3322" max="3322" width="10.1796875" style="1" customWidth="1"/>
    <col min="3323" max="3323" width="20.1796875" style="1" customWidth="1"/>
    <col min="3324" max="3325" width="10.81640625" style="1" customWidth="1"/>
    <col min="3326" max="3326" width="8.81640625" style="1" customWidth="1"/>
    <col min="3327" max="3327" width="20.1796875" style="1" customWidth="1"/>
    <col min="3328" max="3329" width="10.81640625" style="1" customWidth="1"/>
    <col min="3330" max="3330" width="10.1796875" style="1" customWidth="1"/>
    <col min="3331" max="3331" width="20.1796875" style="1" customWidth="1"/>
    <col min="3332" max="3333" width="10.81640625" style="1" customWidth="1"/>
    <col min="3334" max="3334" width="8.81640625" style="1" customWidth="1"/>
    <col min="3335" max="3335" width="20.1796875" style="1" customWidth="1"/>
    <col min="3336" max="3337" width="10.81640625" style="1" customWidth="1"/>
    <col min="3338" max="3338" width="10.1796875" style="1" customWidth="1"/>
    <col min="3339" max="3339" width="20.1796875" style="1" customWidth="1"/>
    <col min="3340" max="3341" width="10.81640625" style="1" customWidth="1"/>
    <col min="3342" max="3342" width="8.81640625" style="1" customWidth="1"/>
    <col min="3343" max="3343" width="20.1796875" style="1" customWidth="1"/>
    <col min="3344" max="3345" width="10.81640625" style="1" customWidth="1"/>
    <col min="3346" max="3346" width="10.1796875" style="1" customWidth="1"/>
    <col min="3347" max="3347" width="20.1796875" style="1" customWidth="1"/>
    <col min="3348" max="3350" width="10.81640625" style="1" customWidth="1"/>
    <col min="3351" max="3351" width="20.1796875" style="1" customWidth="1"/>
    <col min="3352" max="3354" width="10.81640625" style="1" customWidth="1"/>
    <col min="3355" max="3355" width="20.1796875" style="1" customWidth="1"/>
    <col min="3356" max="3358" width="10.81640625" style="1" customWidth="1"/>
    <col min="3359" max="3359" width="20.1796875" style="1" customWidth="1"/>
    <col min="3360" max="3362" width="10.81640625" style="1" customWidth="1"/>
    <col min="3363" max="3363" width="20.1796875" style="1" customWidth="1"/>
    <col min="3364" max="3366" width="10.81640625" style="1" customWidth="1"/>
    <col min="3367" max="3367" width="20.1796875" style="1" customWidth="1"/>
    <col min="3368" max="3370" width="10.81640625" style="1" customWidth="1"/>
    <col min="3371" max="3371" width="20.1796875" style="1" customWidth="1"/>
    <col min="3372" max="3374" width="10.81640625" style="1" customWidth="1"/>
    <col min="3375" max="3375" width="20.1796875" style="1" customWidth="1"/>
    <col min="3376" max="3378" width="10.81640625" style="1" customWidth="1"/>
    <col min="3379" max="3379" width="20.1796875" style="1" customWidth="1"/>
    <col min="3380" max="3382" width="10.81640625" style="1" customWidth="1"/>
    <col min="3383" max="3383" width="20.1796875" style="1" customWidth="1"/>
    <col min="3384" max="3386" width="10.81640625" style="1" customWidth="1"/>
    <col min="3387" max="3387" width="20.1796875" style="1" customWidth="1"/>
    <col min="3388" max="3388" width="16.81640625" style="1" customWidth="1"/>
    <col min="3389" max="3389" width="20.1796875" style="1" customWidth="1"/>
    <col min="3390" max="3390" width="16.81640625" style="1" customWidth="1"/>
    <col min="3391" max="3391" width="20.1796875" style="1" customWidth="1"/>
    <col min="3392" max="3394" width="10.81640625" style="1" customWidth="1"/>
    <col min="3395" max="3395" width="20.1796875" style="1" customWidth="1"/>
    <col min="3396" max="3398" width="10.81640625" style="1" customWidth="1"/>
    <col min="3399" max="3399" width="20.1796875" style="1" customWidth="1"/>
    <col min="3400" max="3402" width="10.81640625" style="1" customWidth="1"/>
    <col min="3403" max="3403" width="20.1796875" style="1" customWidth="1"/>
    <col min="3404" max="3406" width="10.81640625" style="1" customWidth="1"/>
    <col min="3407" max="3407" width="20.1796875" style="1" customWidth="1"/>
    <col min="3408" max="3410" width="10.81640625" style="1" customWidth="1"/>
    <col min="3411" max="3411" width="20.1796875" style="1" customWidth="1"/>
    <col min="3412" max="3414" width="10.81640625" style="1" customWidth="1"/>
    <col min="3415" max="3415" width="20.1796875" style="1" customWidth="1"/>
    <col min="3416" max="3418" width="10.81640625" style="1" customWidth="1"/>
    <col min="3419" max="3419" width="20.1796875" style="1" customWidth="1"/>
    <col min="3420" max="3422" width="10.81640625" style="1" customWidth="1"/>
    <col min="3423" max="3423" width="20.1796875" style="1" customWidth="1"/>
    <col min="3424" max="3426" width="10.81640625" style="1" customWidth="1"/>
    <col min="3427" max="3427" width="20.1796875" style="1" customWidth="1"/>
    <col min="3428" max="3430" width="10.81640625" style="1" customWidth="1"/>
    <col min="3431" max="3431" width="20.1796875" style="1" customWidth="1"/>
    <col min="3432" max="3434" width="10.81640625" style="1" customWidth="1"/>
    <col min="3435" max="3435" width="20.1796875" style="1" customWidth="1"/>
    <col min="3436" max="3438" width="10.81640625" style="1" customWidth="1"/>
    <col min="3439" max="3439" width="20.1796875" style="1" customWidth="1"/>
    <col min="3440" max="3442" width="10.81640625" style="1" customWidth="1"/>
    <col min="3443" max="3443" width="20.1796875" style="1" customWidth="1"/>
    <col min="3444" max="3446" width="10.81640625" style="1" customWidth="1"/>
    <col min="3447" max="3447" width="20.1796875" style="1" customWidth="1"/>
    <col min="3448" max="3450" width="10.81640625" style="1" customWidth="1"/>
    <col min="3451" max="3451" width="20.1796875" style="1" customWidth="1"/>
    <col min="3452" max="3454" width="10.81640625" style="1" customWidth="1"/>
    <col min="3455" max="3455" width="20.1796875" style="1" customWidth="1"/>
    <col min="3456" max="3458" width="10.81640625" style="1" customWidth="1"/>
    <col min="3459" max="3459" width="20.1796875" style="1" customWidth="1"/>
    <col min="3460" max="3462" width="10.81640625" style="1" customWidth="1"/>
    <col min="3463" max="3463" width="20.1796875" style="1" customWidth="1"/>
    <col min="3464" max="3466" width="10.81640625" style="1" customWidth="1"/>
    <col min="3467" max="3467" width="20.1796875" style="1" customWidth="1"/>
    <col min="3468" max="3470" width="10.81640625" style="1" customWidth="1"/>
    <col min="3471" max="3471" width="20.1796875" style="1" customWidth="1"/>
    <col min="3472" max="3474" width="10.81640625" style="1" customWidth="1"/>
    <col min="3475" max="3475" width="20.1796875" style="1" customWidth="1"/>
    <col min="3476" max="3478" width="10.81640625" style="1" customWidth="1"/>
    <col min="3479" max="3479" width="20.1796875" style="1" customWidth="1"/>
    <col min="3480" max="3482" width="10.81640625" style="1" customWidth="1"/>
    <col min="3483" max="3483" width="20.1796875" style="1" customWidth="1"/>
    <col min="3484" max="3486" width="10.81640625" style="1" customWidth="1"/>
    <col min="3487" max="3487" width="20.1796875" style="1" customWidth="1"/>
    <col min="3488" max="3490" width="10.81640625" style="1" customWidth="1"/>
    <col min="3491" max="3491" width="20.1796875" style="1" customWidth="1"/>
    <col min="3492" max="3494" width="10.81640625" style="1" customWidth="1"/>
    <col min="3495" max="3495" width="20.1796875" style="1" customWidth="1"/>
    <col min="3496" max="3498" width="10.81640625" style="1" customWidth="1"/>
    <col min="3499" max="3499" width="20.1796875" style="1" customWidth="1"/>
    <col min="3500" max="3502" width="10.81640625" style="1" customWidth="1"/>
    <col min="3503" max="3503" width="20.1796875" style="1" customWidth="1"/>
    <col min="3504" max="3506" width="10.81640625" style="1" customWidth="1"/>
    <col min="3507" max="3507" width="20.1796875" style="1" customWidth="1"/>
    <col min="3508" max="3510" width="10.81640625" style="1" customWidth="1"/>
    <col min="3511" max="3511" width="20.1796875" style="1" customWidth="1"/>
    <col min="3512" max="3514" width="10.81640625" style="1" customWidth="1"/>
    <col min="3515" max="3515" width="20.1796875" style="1" customWidth="1"/>
    <col min="3516" max="3518" width="10.81640625" style="1" customWidth="1"/>
    <col min="3519" max="3519" width="20.1796875" style="1" customWidth="1"/>
    <col min="3520" max="3522" width="10.81640625" style="1" customWidth="1"/>
    <col min="3523" max="3523" width="20.1796875" style="1" customWidth="1"/>
    <col min="3524" max="3526" width="10.81640625" style="1" customWidth="1"/>
    <col min="3527" max="3527" width="20.1796875" style="1" customWidth="1"/>
    <col min="3528" max="3529" width="10.81640625" style="1" customWidth="1"/>
    <col min="3530" max="3530" width="11.81640625" style="1" customWidth="1"/>
    <col min="3531" max="3531" width="20.1796875" style="1" customWidth="1"/>
    <col min="3532" max="3534" width="10.81640625" style="1" customWidth="1"/>
    <col min="3535" max="3537" width="20.1796875" style="1" customWidth="1"/>
    <col min="3538" max="3538" width="4.81640625" style="1" customWidth="1"/>
    <col min="3539" max="3539" width="20.1796875" style="1" customWidth="1"/>
    <col min="3540" max="3540" width="4.81640625" style="1" customWidth="1"/>
    <col min="3541" max="3541" width="20.1796875" style="1" customWidth="1"/>
    <col min="3542" max="3542" width="4.81640625" style="1" customWidth="1"/>
    <col min="3543" max="3543" width="20.1796875" style="1" customWidth="1"/>
    <col min="3544" max="3544" width="4.81640625" style="1" customWidth="1"/>
    <col min="3545" max="3545" width="20.1796875" style="1" customWidth="1"/>
    <col min="3546" max="3546" width="4.81640625" style="1" customWidth="1"/>
    <col min="3547" max="3547" width="20.1796875" style="1" customWidth="1"/>
    <col min="3548" max="3548" width="4.81640625" style="1" customWidth="1"/>
    <col min="3549" max="3549" width="20.1796875" style="1" customWidth="1"/>
    <col min="3550" max="3550" width="8.54296875" style="1" bestFit="1" customWidth="1"/>
    <col min="3551" max="3551" width="7.54296875" style="1" customWidth="1"/>
    <col min="3552" max="3552" width="3.81640625" style="1" customWidth="1"/>
    <col min="3553" max="3553" width="3" style="1" customWidth="1"/>
    <col min="3554" max="3554" width="16.1796875" style="1" customWidth="1"/>
    <col min="3555" max="3555" width="27.453125" style="1" customWidth="1"/>
    <col min="3556" max="3558" width="0" style="1" hidden="1" customWidth="1"/>
    <col min="3559" max="3559" width="0" style="1" hidden="1"/>
    <col min="3560" max="3560" width="5.1796875" style="1" customWidth="1"/>
    <col min="3561" max="3561" width="43.81640625" style="1" customWidth="1"/>
    <col min="3562" max="3562" width="12.81640625" style="1" customWidth="1"/>
    <col min="3563" max="3563" width="17" style="1" customWidth="1"/>
    <col min="3564" max="3565" width="10.81640625" style="1" customWidth="1"/>
    <col min="3566" max="3566" width="8.81640625" style="1" customWidth="1"/>
    <col min="3567" max="3567" width="20.1796875" style="1" customWidth="1"/>
    <col min="3568" max="3569" width="10.81640625" style="1" customWidth="1"/>
    <col min="3570" max="3570" width="10.1796875" style="1" customWidth="1"/>
    <col min="3571" max="3571" width="20.1796875" style="1" customWidth="1"/>
    <col min="3572" max="3573" width="10.81640625" style="1" customWidth="1"/>
    <col min="3574" max="3574" width="8.81640625" style="1" customWidth="1"/>
    <col min="3575" max="3575" width="20.1796875" style="1" customWidth="1"/>
    <col min="3576" max="3577" width="10.81640625" style="1" customWidth="1"/>
    <col min="3578" max="3578" width="10.1796875" style="1" customWidth="1"/>
    <col min="3579" max="3579" width="20.1796875" style="1" customWidth="1"/>
    <col min="3580" max="3581" width="10.81640625" style="1" customWidth="1"/>
    <col min="3582" max="3582" width="8.81640625" style="1" customWidth="1"/>
    <col min="3583" max="3583" width="20.1796875" style="1" customWidth="1"/>
    <col min="3584" max="3585" width="10.81640625" style="1" customWidth="1"/>
    <col min="3586" max="3586" width="10.1796875" style="1" customWidth="1"/>
    <col min="3587" max="3587" width="20.1796875" style="1" customWidth="1"/>
    <col min="3588" max="3589" width="10.81640625" style="1" customWidth="1"/>
    <col min="3590" max="3590" width="8.81640625" style="1" customWidth="1"/>
    <col min="3591" max="3591" width="20.1796875" style="1" customWidth="1"/>
    <col min="3592" max="3593" width="10.81640625" style="1" customWidth="1"/>
    <col min="3594" max="3594" width="10.1796875" style="1" customWidth="1"/>
    <col min="3595" max="3595" width="20.1796875" style="1" customWidth="1"/>
    <col min="3596" max="3597" width="10.81640625" style="1" customWidth="1"/>
    <col min="3598" max="3598" width="8.81640625" style="1" customWidth="1"/>
    <col min="3599" max="3599" width="20.1796875" style="1" customWidth="1"/>
    <col min="3600" max="3601" width="10.81640625" style="1" customWidth="1"/>
    <col min="3602" max="3602" width="10.1796875" style="1" customWidth="1"/>
    <col min="3603" max="3603" width="20.1796875" style="1" customWidth="1"/>
    <col min="3604" max="3606" width="10.81640625" style="1" customWidth="1"/>
    <col min="3607" max="3607" width="20.1796875" style="1" customWidth="1"/>
    <col min="3608" max="3610" width="10.81640625" style="1" customWidth="1"/>
    <col min="3611" max="3611" width="20.1796875" style="1" customWidth="1"/>
    <col min="3612" max="3614" width="10.81640625" style="1" customWidth="1"/>
    <col min="3615" max="3615" width="20.1796875" style="1" customWidth="1"/>
    <col min="3616" max="3618" width="10.81640625" style="1" customWidth="1"/>
    <col min="3619" max="3619" width="20.1796875" style="1" customWidth="1"/>
    <col min="3620" max="3622" width="10.81640625" style="1" customWidth="1"/>
    <col min="3623" max="3623" width="20.1796875" style="1" customWidth="1"/>
    <col min="3624" max="3626" width="10.81640625" style="1" customWidth="1"/>
    <col min="3627" max="3627" width="20.1796875" style="1" customWidth="1"/>
    <col min="3628" max="3630" width="10.81640625" style="1" customWidth="1"/>
    <col min="3631" max="3631" width="20.1796875" style="1" customWidth="1"/>
    <col min="3632" max="3634" width="10.81640625" style="1" customWidth="1"/>
    <col min="3635" max="3635" width="20.1796875" style="1" customWidth="1"/>
    <col min="3636" max="3638" width="10.81640625" style="1" customWidth="1"/>
    <col min="3639" max="3639" width="20.1796875" style="1" customWidth="1"/>
    <col min="3640" max="3642" width="10.81640625" style="1" customWidth="1"/>
    <col min="3643" max="3643" width="20.1796875" style="1" customWidth="1"/>
    <col min="3644" max="3644" width="16.81640625" style="1" customWidth="1"/>
    <col min="3645" max="3645" width="20.1796875" style="1" customWidth="1"/>
    <col min="3646" max="3646" width="16.81640625" style="1" customWidth="1"/>
    <col min="3647" max="3647" width="20.1796875" style="1" customWidth="1"/>
    <col min="3648" max="3650" width="10.81640625" style="1" customWidth="1"/>
    <col min="3651" max="3651" width="20.1796875" style="1" customWidth="1"/>
    <col min="3652" max="3654" width="10.81640625" style="1" customWidth="1"/>
    <col min="3655" max="3655" width="20.1796875" style="1" customWidth="1"/>
    <col min="3656" max="3658" width="10.81640625" style="1" customWidth="1"/>
    <col min="3659" max="3659" width="20.1796875" style="1" customWidth="1"/>
    <col min="3660" max="3662" width="10.81640625" style="1" customWidth="1"/>
    <col min="3663" max="3663" width="20.1796875" style="1" customWidth="1"/>
    <col min="3664" max="3666" width="10.81640625" style="1" customWidth="1"/>
    <col min="3667" max="3667" width="20.1796875" style="1" customWidth="1"/>
    <col min="3668" max="3670" width="10.81640625" style="1" customWidth="1"/>
    <col min="3671" max="3671" width="20.1796875" style="1" customWidth="1"/>
    <col min="3672" max="3674" width="10.81640625" style="1" customWidth="1"/>
    <col min="3675" max="3675" width="20.1796875" style="1" customWidth="1"/>
    <col min="3676" max="3678" width="10.81640625" style="1" customWidth="1"/>
    <col min="3679" max="3679" width="20.1796875" style="1" customWidth="1"/>
    <col min="3680" max="3682" width="10.81640625" style="1" customWidth="1"/>
    <col min="3683" max="3683" width="20.1796875" style="1" customWidth="1"/>
    <col min="3684" max="3686" width="10.81640625" style="1" customWidth="1"/>
    <col min="3687" max="3687" width="20.1796875" style="1" customWidth="1"/>
    <col min="3688" max="3690" width="10.81640625" style="1" customWidth="1"/>
    <col min="3691" max="3691" width="20.1796875" style="1" customWidth="1"/>
    <col min="3692" max="3694" width="10.81640625" style="1" customWidth="1"/>
    <col min="3695" max="3695" width="20.1796875" style="1" customWidth="1"/>
    <col min="3696" max="3698" width="10.81640625" style="1" customWidth="1"/>
    <col min="3699" max="3699" width="20.1796875" style="1" customWidth="1"/>
    <col min="3700" max="3702" width="10.81640625" style="1" customWidth="1"/>
    <col min="3703" max="3703" width="20.1796875" style="1" customWidth="1"/>
    <col min="3704" max="3706" width="10.81640625" style="1" customWidth="1"/>
    <col min="3707" max="3707" width="20.1796875" style="1" customWidth="1"/>
    <col min="3708" max="3710" width="10.81640625" style="1" customWidth="1"/>
    <col min="3711" max="3711" width="20.1796875" style="1" customWidth="1"/>
    <col min="3712" max="3714" width="10.81640625" style="1" customWidth="1"/>
    <col min="3715" max="3715" width="20.1796875" style="1" customWidth="1"/>
    <col min="3716" max="3718" width="10.81640625" style="1" customWidth="1"/>
    <col min="3719" max="3719" width="20.1796875" style="1" customWidth="1"/>
    <col min="3720" max="3722" width="10.81640625" style="1" customWidth="1"/>
    <col min="3723" max="3723" width="20.1796875" style="1" customWidth="1"/>
    <col min="3724" max="3726" width="10.81640625" style="1" customWidth="1"/>
    <col min="3727" max="3727" width="20.1796875" style="1" customWidth="1"/>
    <col min="3728" max="3730" width="10.81640625" style="1" customWidth="1"/>
    <col min="3731" max="3731" width="20.1796875" style="1" customWidth="1"/>
    <col min="3732" max="3734" width="10.81640625" style="1" customWidth="1"/>
    <col min="3735" max="3735" width="20.1796875" style="1" customWidth="1"/>
    <col min="3736" max="3738" width="10.81640625" style="1" customWidth="1"/>
    <col min="3739" max="3739" width="20.1796875" style="1" customWidth="1"/>
    <col min="3740" max="3742" width="10.81640625" style="1" customWidth="1"/>
    <col min="3743" max="3743" width="20.1796875" style="1" customWidth="1"/>
    <col min="3744" max="3746" width="10.81640625" style="1" customWidth="1"/>
    <col min="3747" max="3747" width="20.1796875" style="1" customWidth="1"/>
    <col min="3748" max="3750" width="10.81640625" style="1" customWidth="1"/>
    <col min="3751" max="3751" width="20.1796875" style="1" customWidth="1"/>
    <col min="3752" max="3754" width="10.81640625" style="1" customWidth="1"/>
    <col min="3755" max="3755" width="20.1796875" style="1" customWidth="1"/>
    <col min="3756" max="3758" width="10.81640625" style="1" customWidth="1"/>
    <col min="3759" max="3759" width="20.1796875" style="1" customWidth="1"/>
    <col min="3760" max="3762" width="10.81640625" style="1" customWidth="1"/>
    <col min="3763" max="3763" width="20.1796875" style="1" customWidth="1"/>
    <col min="3764" max="3766" width="10.81640625" style="1" customWidth="1"/>
    <col min="3767" max="3767" width="20.1796875" style="1" customWidth="1"/>
    <col min="3768" max="3770" width="10.81640625" style="1" customWidth="1"/>
    <col min="3771" max="3771" width="20.1796875" style="1" customWidth="1"/>
    <col min="3772" max="3774" width="10.81640625" style="1" customWidth="1"/>
    <col min="3775" max="3775" width="20.1796875" style="1" customWidth="1"/>
    <col min="3776" max="3778" width="10.81640625" style="1" customWidth="1"/>
    <col min="3779" max="3779" width="20.1796875" style="1" customWidth="1"/>
    <col min="3780" max="3782" width="10.81640625" style="1" customWidth="1"/>
    <col min="3783" max="3783" width="20.1796875" style="1" customWidth="1"/>
    <col min="3784" max="3785" width="10.81640625" style="1" customWidth="1"/>
    <col min="3786" max="3786" width="11.81640625" style="1" customWidth="1"/>
    <col min="3787" max="3787" width="20.1796875" style="1" customWidth="1"/>
    <col min="3788" max="3790" width="10.81640625" style="1" customWidth="1"/>
    <col min="3791" max="3793" width="20.1796875" style="1" customWidth="1"/>
    <col min="3794" max="3794" width="4.81640625" style="1" customWidth="1"/>
    <col min="3795" max="3795" width="20.1796875" style="1" customWidth="1"/>
    <col min="3796" max="3796" width="4.81640625" style="1" customWidth="1"/>
    <col min="3797" max="3797" width="20.1796875" style="1" customWidth="1"/>
    <col min="3798" max="3798" width="4.81640625" style="1" customWidth="1"/>
    <col min="3799" max="3799" width="20.1796875" style="1" customWidth="1"/>
    <col min="3800" max="3800" width="4.81640625" style="1" customWidth="1"/>
    <col min="3801" max="3801" width="20.1796875" style="1" customWidth="1"/>
    <col min="3802" max="3802" width="4.81640625" style="1" customWidth="1"/>
    <col min="3803" max="3803" width="20.1796875" style="1" customWidth="1"/>
    <col min="3804" max="3804" width="4.81640625" style="1" customWidth="1"/>
    <col min="3805" max="3805" width="20.1796875" style="1" customWidth="1"/>
    <col min="3806" max="3806" width="8.54296875" style="1" bestFit="1" customWidth="1"/>
    <col min="3807" max="3807" width="7.54296875" style="1" customWidth="1"/>
    <col min="3808" max="3808" width="3.81640625" style="1" customWidth="1"/>
    <col min="3809" max="3809" width="3" style="1" customWidth="1"/>
    <col min="3810" max="3810" width="16.1796875" style="1" customWidth="1"/>
    <col min="3811" max="3811" width="27.453125" style="1" customWidth="1"/>
    <col min="3812" max="3814" width="0" style="1" hidden="1" customWidth="1"/>
    <col min="3815" max="3815" width="0" style="1" hidden="1"/>
    <col min="3816" max="3816" width="5.1796875" style="1" customWidth="1"/>
    <col min="3817" max="3817" width="43.81640625" style="1" customWidth="1"/>
    <col min="3818" max="3818" width="12.81640625" style="1" customWidth="1"/>
    <col min="3819" max="3819" width="17" style="1" customWidth="1"/>
    <col min="3820" max="3821" width="10.81640625" style="1" customWidth="1"/>
    <col min="3822" max="3822" width="8.81640625" style="1" customWidth="1"/>
    <col min="3823" max="3823" width="20.1796875" style="1" customWidth="1"/>
    <col min="3824" max="3825" width="10.81640625" style="1" customWidth="1"/>
    <col min="3826" max="3826" width="10.1796875" style="1" customWidth="1"/>
    <col min="3827" max="3827" width="20.1796875" style="1" customWidth="1"/>
    <col min="3828" max="3829" width="10.81640625" style="1" customWidth="1"/>
    <col min="3830" max="3830" width="8.81640625" style="1" customWidth="1"/>
    <col min="3831" max="3831" width="20.1796875" style="1" customWidth="1"/>
    <col min="3832" max="3833" width="10.81640625" style="1" customWidth="1"/>
    <col min="3834" max="3834" width="10.1796875" style="1" customWidth="1"/>
    <col min="3835" max="3835" width="20.1796875" style="1" customWidth="1"/>
    <col min="3836" max="3837" width="10.81640625" style="1" customWidth="1"/>
    <col min="3838" max="3838" width="8.81640625" style="1" customWidth="1"/>
    <col min="3839" max="3839" width="20.1796875" style="1" customWidth="1"/>
    <col min="3840" max="3841" width="10.81640625" style="1" customWidth="1"/>
    <col min="3842" max="3842" width="10.1796875" style="1" customWidth="1"/>
    <col min="3843" max="3843" width="20.1796875" style="1" customWidth="1"/>
    <col min="3844" max="3845" width="10.81640625" style="1" customWidth="1"/>
    <col min="3846" max="3846" width="8.81640625" style="1" customWidth="1"/>
    <col min="3847" max="3847" width="20.1796875" style="1" customWidth="1"/>
    <col min="3848" max="3849" width="10.81640625" style="1" customWidth="1"/>
    <col min="3850" max="3850" width="10.1796875" style="1" customWidth="1"/>
    <col min="3851" max="3851" width="20.1796875" style="1" customWidth="1"/>
    <col min="3852" max="3853" width="10.81640625" style="1" customWidth="1"/>
    <col min="3854" max="3854" width="8.81640625" style="1" customWidth="1"/>
    <col min="3855" max="3855" width="20.1796875" style="1" customWidth="1"/>
    <col min="3856" max="3857" width="10.81640625" style="1" customWidth="1"/>
    <col min="3858" max="3858" width="10.1796875" style="1" customWidth="1"/>
    <col min="3859" max="3859" width="20.1796875" style="1" customWidth="1"/>
    <col min="3860" max="3862" width="10.81640625" style="1" customWidth="1"/>
    <col min="3863" max="3863" width="20.1796875" style="1" customWidth="1"/>
    <col min="3864" max="3866" width="10.81640625" style="1" customWidth="1"/>
    <col min="3867" max="3867" width="20.1796875" style="1" customWidth="1"/>
    <col min="3868" max="3870" width="10.81640625" style="1" customWidth="1"/>
    <col min="3871" max="3871" width="20.1796875" style="1" customWidth="1"/>
    <col min="3872" max="3874" width="10.81640625" style="1" customWidth="1"/>
    <col min="3875" max="3875" width="20.1796875" style="1" customWidth="1"/>
    <col min="3876" max="3878" width="10.81640625" style="1" customWidth="1"/>
    <col min="3879" max="3879" width="20.1796875" style="1" customWidth="1"/>
    <col min="3880" max="3882" width="10.81640625" style="1" customWidth="1"/>
    <col min="3883" max="3883" width="20.1796875" style="1" customWidth="1"/>
    <col min="3884" max="3886" width="10.81640625" style="1" customWidth="1"/>
    <col min="3887" max="3887" width="20.1796875" style="1" customWidth="1"/>
    <col min="3888" max="3890" width="10.81640625" style="1" customWidth="1"/>
    <col min="3891" max="3891" width="20.1796875" style="1" customWidth="1"/>
    <col min="3892" max="3894" width="10.81640625" style="1" customWidth="1"/>
    <col min="3895" max="3895" width="20.1796875" style="1" customWidth="1"/>
    <col min="3896" max="3898" width="10.81640625" style="1" customWidth="1"/>
    <col min="3899" max="3899" width="20.1796875" style="1" customWidth="1"/>
    <col min="3900" max="3900" width="16.81640625" style="1" customWidth="1"/>
    <col min="3901" max="3901" width="20.1796875" style="1" customWidth="1"/>
    <col min="3902" max="3902" width="16.81640625" style="1" customWidth="1"/>
    <col min="3903" max="3903" width="20.1796875" style="1" customWidth="1"/>
    <col min="3904" max="3906" width="10.81640625" style="1" customWidth="1"/>
    <col min="3907" max="3907" width="20.1796875" style="1" customWidth="1"/>
    <col min="3908" max="3910" width="10.81640625" style="1" customWidth="1"/>
    <col min="3911" max="3911" width="20.1796875" style="1" customWidth="1"/>
    <col min="3912" max="3914" width="10.81640625" style="1" customWidth="1"/>
    <col min="3915" max="3915" width="20.1796875" style="1" customWidth="1"/>
    <col min="3916" max="3918" width="10.81640625" style="1" customWidth="1"/>
    <col min="3919" max="3919" width="20.1796875" style="1" customWidth="1"/>
    <col min="3920" max="3922" width="10.81640625" style="1" customWidth="1"/>
    <col min="3923" max="3923" width="20.1796875" style="1" customWidth="1"/>
    <col min="3924" max="3926" width="10.81640625" style="1" customWidth="1"/>
    <col min="3927" max="3927" width="20.1796875" style="1" customWidth="1"/>
    <col min="3928" max="3930" width="10.81640625" style="1" customWidth="1"/>
    <col min="3931" max="3931" width="20.1796875" style="1" customWidth="1"/>
    <col min="3932" max="3934" width="10.81640625" style="1" customWidth="1"/>
    <col min="3935" max="3935" width="20.1796875" style="1" customWidth="1"/>
    <col min="3936" max="3938" width="10.81640625" style="1" customWidth="1"/>
    <col min="3939" max="3939" width="20.1796875" style="1" customWidth="1"/>
    <col min="3940" max="3942" width="10.81640625" style="1" customWidth="1"/>
    <col min="3943" max="3943" width="20.1796875" style="1" customWidth="1"/>
    <col min="3944" max="3946" width="10.81640625" style="1" customWidth="1"/>
    <col min="3947" max="3947" width="20.1796875" style="1" customWidth="1"/>
    <col min="3948" max="3950" width="10.81640625" style="1" customWidth="1"/>
    <col min="3951" max="3951" width="20.1796875" style="1" customWidth="1"/>
    <col min="3952" max="3954" width="10.81640625" style="1" customWidth="1"/>
    <col min="3955" max="3955" width="20.1796875" style="1" customWidth="1"/>
    <col min="3956" max="3958" width="10.81640625" style="1" customWidth="1"/>
    <col min="3959" max="3959" width="20.1796875" style="1" customWidth="1"/>
    <col min="3960" max="3962" width="10.81640625" style="1" customWidth="1"/>
    <col min="3963" max="3963" width="20.1796875" style="1" customWidth="1"/>
    <col min="3964" max="3966" width="10.81640625" style="1" customWidth="1"/>
    <col min="3967" max="3967" width="20.1796875" style="1" customWidth="1"/>
    <col min="3968" max="3970" width="10.81640625" style="1" customWidth="1"/>
    <col min="3971" max="3971" width="20.1796875" style="1" customWidth="1"/>
    <col min="3972" max="3974" width="10.81640625" style="1" customWidth="1"/>
    <col min="3975" max="3975" width="20.1796875" style="1" customWidth="1"/>
    <col min="3976" max="3978" width="10.81640625" style="1" customWidth="1"/>
    <col min="3979" max="3979" width="20.1796875" style="1" customWidth="1"/>
    <col min="3980" max="3982" width="10.81640625" style="1" customWidth="1"/>
    <col min="3983" max="3983" width="20.1796875" style="1" customWidth="1"/>
    <col min="3984" max="3986" width="10.81640625" style="1" customWidth="1"/>
    <col min="3987" max="3987" width="20.1796875" style="1" customWidth="1"/>
    <col min="3988" max="3990" width="10.81640625" style="1" customWidth="1"/>
    <col min="3991" max="3991" width="20.1796875" style="1" customWidth="1"/>
    <col min="3992" max="3994" width="10.81640625" style="1" customWidth="1"/>
    <col min="3995" max="3995" width="20.1796875" style="1" customWidth="1"/>
    <col min="3996" max="3998" width="10.81640625" style="1" customWidth="1"/>
    <col min="3999" max="3999" width="20.1796875" style="1" customWidth="1"/>
    <col min="4000" max="4002" width="10.81640625" style="1" customWidth="1"/>
    <col min="4003" max="4003" width="20.1796875" style="1" customWidth="1"/>
    <col min="4004" max="4006" width="10.81640625" style="1" customWidth="1"/>
    <col min="4007" max="4007" width="20.1796875" style="1" customWidth="1"/>
    <col min="4008" max="4010" width="10.81640625" style="1" customWidth="1"/>
    <col min="4011" max="4011" width="20.1796875" style="1" customWidth="1"/>
    <col min="4012" max="4014" width="10.81640625" style="1" customWidth="1"/>
    <col min="4015" max="4015" width="20.1796875" style="1" customWidth="1"/>
    <col min="4016" max="4018" width="10.81640625" style="1" customWidth="1"/>
    <col min="4019" max="4019" width="20.1796875" style="1" customWidth="1"/>
    <col min="4020" max="4022" width="10.81640625" style="1" customWidth="1"/>
    <col min="4023" max="4023" width="20.1796875" style="1" customWidth="1"/>
    <col min="4024" max="4026" width="10.81640625" style="1" customWidth="1"/>
    <col min="4027" max="4027" width="20.1796875" style="1" customWidth="1"/>
    <col min="4028" max="4030" width="10.81640625" style="1" customWidth="1"/>
    <col min="4031" max="4031" width="20.1796875" style="1" customWidth="1"/>
    <col min="4032" max="4034" width="10.81640625" style="1" customWidth="1"/>
    <col min="4035" max="4035" width="20.1796875" style="1" customWidth="1"/>
    <col min="4036" max="4038" width="10.81640625" style="1" customWidth="1"/>
    <col min="4039" max="4039" width="20.1796875" style="1" customWidth="1"/>
    <col min="4040" max="4041" width="10.81640625" style="1" customWidth="1"/>
    <col min="4042" max="4042" width="11.81640625" style="1" customWidth="1"/>
    <col min="4043" max="4043" width="20.1796875" style="1" customWidth="1"/>
    <col min="4044" max="4046" width="10.81640625" style="1" customWidth="1"/>
    <col min="4047" max="4049" width="20.1796875" style="1" customWidth="1"/>
    <col min="4050" max="4050" width="4.81640625" style="1" customWidth="1"/>
    <col min="4051" max="4051" width="20.1796875" style="1" customWidth="1"/>
    <col min="4052" max="4052" width="4.81640625" style="1" customWidth="1"/>
    <col min="4053" max="4053" width="20.1796875" style="1" customWidth="1"/>
    <col min="4054" max="4054" width="4.81640625" style="1" customWidth="1"/>
    <col min="4055" max="4055" width="20.1796875" style="1" customWidth="1"/>
    <col min="4056" max="4056" width="4.81640625" style="1" customWidth="1"/>
    <col min="4057" max="4057" width="20.1796875" style="1" customWidth="1"/>
    <col min="4058" max="4058" width="4.81640625" style="1" customWidth="1"/>
    <col min="4059" max="4059" width="20.1796875" style="1" customWidth="1"/>
    <col min="4060" max="4060" width="4.81640625" style="1" customWidth="1"/>
    <col min="4061" max="4061" width="20.1796875" style="1" customWidth="1"/>
    <col min="4062" max="4062" width="8.54296875" style="1" bestFit="1" customWidth="1"/>
    <col min="4063" max="4063" width="7.54296875" style="1" customWidth="1"/>
    <col min="4064" max="4064" width="3.81640625" style="1" customWidth="1"/>
    <col min="4065" max="4065" width="3" style="1" customWidth="1"/>
    <col min="4066" max="4066" width="16.1796875" style="1" customWidth="1"/>
    <col min="4067" max="4067" width="27.453125" style="1" customWidth="1"/>
    <col min="4068" max="4070" width="0" style="1" hidden="1" customWidth="1"/>
    <col min="4071" max="4071" width="0" style="1" hidden="1"/>
    <col min="4072" max="4072" width="5.1796875" style="1" customWidth="1"/>
    <col min="4073" max="4073" width="43.81640625" style="1" customWidth="1"/>
    <col min="4074" max="4074" width="12.81640625" style="1" customWidth="1"/>
    <col min="4075" max="4075" width="17" style="1" customWidth="1"/>
    <col min="4076" max="4077" width="10.81640625" style="1" customWidth="1"/>
    <col min="4078" max="4078" width="8.81640625" style="1" customWidth="1"/>
    <col min="4079" max="4079" width="20.1796875" style="1" customWidth="1"/>
    <col min="4080" max="4081" width="10.81640625" style="1" customWidth="1"/>
    <col min="4082" max="4082" width="10.1796875" style="1" customWidth="1"/>
    <col min="4083" max="4083" width="20.1796875" style="1" customWidth="1"/>
    <col min="4084" max="4085" width="10.81640625" style="1" customWidth="1"/>
    <col min="4086" max="4086" width="8.81640625" style="1" customWidth="1"/>
    <col min="4087" max="4087" width="20.1796875" style="1" customWidth="1"/>
    <col min="4088" max="4089" width="10.81640625" style="1" customWidth="1"/>
    <col min="4090" max="4090" width="10.1796875" style="1" customWidth="1"/>
    <col min="4091" max="4091" width="20.1796875" style="1" customWidth="1"/>
    <col min="4092" max="4093" width="10.81640625" style="1" customWidth="1"/>
    <col min="4094" max="4094" width="8.81640625" style="1" customWidth="1"/>
    <col min="4095" max="4095" width="20.1796875" style="1" customWidth="1"/>
    <col min="4096" max="4097" width="10.81640625" style="1" customWidth="1"/>
    <col min="4098" max="4098" width="10.1796875" style="1" customWidth="1"/>
    <col min="4099" max="4099" width="20.1796875" style="1" customWidth="1"/>
    <col min="4100" max="4101" width="10.81640625" style="1" customWidth="1"/>
    <col min="4102" max="4102" width="8.81640625" style="1" customWidth="1"/>
    <col min="4103" max="4103" width="20.1796875" style="1" customWidth="1"/>
    <col min="4104" max="4105" width="10.81640625" style="1" customWidth="1"/>
    <col min="4106" max="4106" width="10.1796875" style="1" customWidth="1"/>
    <col min="4107" max="4107" width="20.1796875" style="1" customWidth="1"/>
    <col min="4108" max="4109" width="10.81640625" style="1" customWidth="1"/>
    <col min="4110" max="4110" width="8.81640625" style="1" customWidth="1"/>
    <col min="4111" max="4111" width="20.1796875" style="1" customWidth="1"/>
    <col min="4112" max="4113" width="10.81640625" style="1" customWidth="1"/>
    <col min="4114" max="4114" width="10.1796875" style="1" customWidth="1"/>
    <col min="4115" max="4115" width="20.1796875" style="1" customWidth="1"/>
    <col min="4116" max="4118" width="10.81640625" style="1" customWidth="1"/>
    <col min="4119" max="4119" width="20.1796875" style="1" customWidth="1"/>
    <col min="4120" max="4122" width="10.81640625" style="1" customWidth="1"/>
    <col min="4123" max="4123" width="20.1796875" style="1" customWidth="1"/>
    <col min="4124" max="4126" width="10.81640625" style="1" customWidth="1"/>
    <col min="4127" max="4127" width="20.1796875" style="1" customWidth="1"/>
    <col min="4128" max="4130" width="10.81640625" style="1" customWidth="1"/>
    <col min="4131" max="4131" width="20.1796875" style="1" customWidth="1"/>
    <col min="4132" max="4134" width="10.81640625" style="1" customWidth="1"/>
    <col min="4135" max="4135" width="20.1796875" style="1" customWidth="1"/>
    <col min="4136" max="4138" width="10.81640625" style="1" customWidth="1"/>
    <col min="4139" max="4139" width="20.1796875" style="1" customWidth="1"/>
    <col min="4140" max="4142" width="10.81640625" style="1" customWidth="1"/>
    <col min="4143" max="4143" width="20.1796875" style="1" customWidth="1"/>
    <col min="4144" max="4146" width="10.81640625" style="1" customWidth="1"/>
    <col min="4147" max="4147" width="20.1796875" style="1" customWidth="1"/>
    <col min="4148" max="4150" width="10.81640625" style="1" customWidth="1"/>
    <col min="4151" max="4151" width="20.1796875" style="1" customWidth="1"/>
    <col min="4152" max="4154" width="10.81640625" style="1" customWidth="1"/>
    <col min="4155" max="4155" width="20.1796875" style="1" customWidth="1"/>
    <col min="4156" max="4156" width="16.81640625" style="1" customWidth="1"/>
    <col min="4157" max="4157" width="20.1796875" style="1" customWidth="1"/>
    <col min="4158" max="4158" width="16.81640625" style="1" customWidth="1"/>
    <col min="4159" max="4159" width="20.1796875" style="1" customWidth="1"/>
    <col min="4160" max="4162" width="10.81640625" style="1" customWidth="1"/>
    <col min="4163" max="4163" width="20.1796875" style="1" customWidth="1"/>
    <col min="4164" max="4166" width="10.81640625" style="1" customWidth="1"/>
    <col min="4167" max="4167" width="20.1796875" style="1" customWidth="1"/>
    <col min="4168" max="4170" width="10.81640625" style="1" customWidth="1"/>
    <col min="4171" max="4171" width="20.1796875" style="1" customWidth="1"/>
    <col min="4172" max="4174" width="10.81640625" style="1" customWidth="1"/>
    <col min="4175" max="4175" width="20.1796875" style="1" customWidth="1"/>
    <col min="4176" max="4178" width="10.81640625" style="1" customWidth="1"/>
    <col min="4179" max="4179" width="20.1796875" style="1" customWidth="1"/>
    <col min="4180" max="4182" width="10.81640625" style="1" customWidth="1"/>
    <col min="4183" max="4183" width="20.1796875" style="1" customWidth="1"/>
    <col min="4184" max="4186" width="10.81640625" style="1" customWidth="1"/>
    <col min="4187" max="4187" width="20.1796875" style="1" customWidth="1"/>
    <col min="4188" max="4190" width="10.81640625" style="1" customWidth="1"/>
    <col min="4191" max="4191" width="20.1796875" style="1" customWidth="1"/>
    <col min="4192" max="4194" width="10.81640625" style="1" customWidth="1"/>
    <col min="4195" max="4195" width="20.1796875" style="1" customWidth="1"/>
    <col min="4196" max="4198" width="10.81640625" style="1" customWidth="1"/>
    <col min="4199" max="4199" width="20.1796875" style="1" customWidth="1"/>
    <col min="4200" max="4202" width="10.81640625" style="1" customWidth="1"/>
    <col min="4203" max="4203" width="20.1796875" style="1" customWidth="1"/>
    <col min="4204" max="4206" width="10.81640625" style="1" customWidth="1"/>
    <col min="4207" max="4207" width="20.1796875" style="1" customWidth="1"/>
    <col min="4208" max="4210" width="10.81640625" style="1" customWidth="1"/>
    <col min="4211" max="4211" width="20.1796875" style="1" customWidth="1"/>
    <col min="4212" max="4214" width="10.81640625" style="1" customWidth="1"/>
    <col min="4215" max="4215" width="20.1796875" style="1" customWidth="1"/>
    <col min="4216" max="4218" width="10.81640625" style="1" customWidth="1"/>
    <col min="4219" max="4219" width="20.1796875" style="1" customWidth="1"/>
    <col min="4220" max="4222" width="10.81640625" style="1" customWidth="1"/>
    <col min="4223" max="4223" width="20.1796875" style="1" customWidth="1"/>
    <col min="4224" max="4226" width="10.81640625" style="1" customWidth="1"/>
    <col min="4227" max="4227" width="20.1796875" style="1" customWidth="1"/>
    <col min="4228" max="4230" width="10.81640625" style="1" customWidth="1"/>
    <col min="4231" max="4231" width="20.1796875" style="1" customWidth="1"/>
    <col min="4232" max="4234" width="10.81640625" style="1" customWidth="1"/>
    <col min="4235" max="4235" width="20.1796875" style="1" customWidth="1"/>
    <col min="4236" max="4238" width="10.81640625" style="1" customWidth="1"/>
    <col min="4239" max="4239" width="20.1796875" style="1" customWidth="1"/>
    <col min="4240" max="4242" width="10.81640625" style="1" customWidth="1"/>
    <col min="4243" max="4243" width="20.1796875" style="1" customWidth="1"/>
    <col min="4244" max="4246" width="10.81640625" style="1" customWidth="1"/>
    <col min="4247" max="4247" width="20.1796875" style="1" customWidth="1"/>
    <col min="4248" max="4250" width="10.81640625" style="1" customWidth="1"/>
    <col min="4251" max="4251" width="20.1796875" style="1" customWidth="1"/>
    <col min="4252" max="4254" width="10.81640625" style="1" customWidth="1"/>
    <col min="4255" max="4255" width="20.1796875" style="1" customWidth="1"/>
    <col min="4256" max="4258" width="10.81640625" style="1" customWidth="1"/>
    <col min="4259" max="4259" width="20.1796875" style="1" customWidth="1"/>
    <col min="4260" max="4262" width="10.81640625" style="1" customWidth="1"/>
    <col min="4263" max="4263" width="20.1796875" style="1" customWidth="1"/>
    <col min="4264" max="4266" width="10.81640625" style="1" customWidth="1"/>
    <col min="4267" max="4267" width="20.1796875" style="1" customWidth="1"/>
    <col min="4268" max="4270" width="10.81640625" style="1" customWidth="1"/>
    <col min="4271" max="4271" width="20.1796875" style="1" customWidth="1"/>
    <col min="4272" max="4274" width="10.81640625" style="1" customWidth="1"/>
    <col min="4275" max="4275" width="20.1796875" style="1" customWidth="1"/>
    <col min="4276" max="4278" width="10.81640625" style="1" customWidth="1"/>
    <col min="4279" max="4279" width="20.1796875" style="1" customWidth="1"/>
    <col min="4280" max="4282" width="10.81640625" style="1" customWidth="1"/>
    <col min="4283" max="4283" width="20.1796875" style="1" customWidth="1"/>
    <col min="4284" max="4286" width="10.81640625" style="1" customWidth="1"/>
    <col min="4287" max="4287" width="20.1796875" style="1" customWidth="1"/>
    <col min="4288" max="4290" width="10.81640625" style="1" customWidth="1"/>
    <col min="4291" max="4291" width="20.1796875" style="1" customWidth="1"/>
    <col min="4292" max="4294" width="10.81640625" style="1" customWidth="1"/>
    <col min="4295" max="4295" width="20.1796875" style="1" customWidth="1"/>
    <col min="4296" max="4297" width="10.81640625" style="1" customWidth="1"/>
    <col min="4298" max="4298" width="11.81640625" style="1" customWidth="1"/>
    <col min="4299" max="4299" width="20.1796875" style="1" customWidth="1"/>
    <col min="4300" max="4302" width="10.81640625" style="1" customWidth="1"/>
    <col min="4303" max="4305" width="20.1796875" style="1" customWidth="1"/>
    <col min="4306" max="4306" width="4.81640625" style="1" customWidth="1"/>
    <col min="4307" max="4307" width="20.1796875" style="1" customWidth="1"/>
    <col min="4308" max="4308" width="4.81640625" style="1" customWidth="1"/>
    <col min="4309" max="4309" width="20.1796875" style="1" customWidth="1"/>
    <col min="4310" max="4310" width="4.81640625" style="1" customWidth="1"/>
    <col min="4311" max="4311" width="20.1796875" style="1" customWidth="1"/>
    <col min="4312" max="4312" width="4.81640625" style="1" customWidth="1"/>
    <col min="4313" max="4313" width="20.1796875" style="1" customWidth="1"/>
    <col min="4314" max="4314" width="4.81640625" style="1" customWidth="1"/>
    <col min="4315" max="4315" width="20.1796875" style="1" customWidth="1"/>
    <col min="4316" max="4316" width="4.81640625" style="1" customWidth="1"/>
    <col min="4317" max="4317" width="20.1796875" style="1" customWidth="1"/>
    <col min="4318" max="4318" width="8.54296875" style="1" bestFit="1" customWidth="1"/>
    <col min="4319" max="4319" width="7.54296875" style="1" customWidth="1"/>
    <col min="4320" max="4320" width="3.81640625" style="1" customWidth="1"/>
    <col min="4321" max="4321" width="3" style="1" customWidth="1"/>
    <col min="4322" max="4322" width="16.1796875" style="1" customWidth="1"/>
    <col min="4323" max="4323" width="27.453125" style="1" customWidth="1"/>
    <col min="4324" max="4326" width="0" style="1" hidden="1" customWidth="1"/>
    <col min="4327" max="4327" width="0" style="1" hidden="1"/>
    <col min="4328" max="4328" width="5.1796875" style="1" customWidth="1"/>
    <col min="4329" max="4329" width="43.81640625" style="1" customWidth="1"/>
    <col min="4330" max="4330" width="12.81640625" style="1" customWidth="1"/>
    <col min="4331" max="4331" width="17" style="1" customWidth="1"/>
    <col min="4332" max="4333" width="10.81640625" style="1" customWidth="1"/>
    <col min="4334" max="4334" width="8.81640625" style="1" customWidth="1"/>
    <col min="4335" max="4335" width="20.1796875" style="1" customWidth="1"/>
    <col min="4336" max="4337" width="10.81640625" style="1" customWidth="1"/>
    <col min="4338" max="4338" width="10.1796875" style="1" customWidth="1"/>
    <col min="4339" max="4339" width="20.1796875" style="1" customWidth="1"/>
    <col min="4340" max="4341" width="10.81640625" style="1" customWidth="1"/>
    <col min="4342" max="4342" width="8.81640625" style="1" customWidth="1"/>
    <col min="4343" max="4343" width="20.1796875" style="1" customWidth="1"/>
    <col min="4344" max="4345" width="10.81640625" style="1" customWidth="1"/>
    <col min="4346" max="4346" width="10.1796875" style="1" customWidth="1"/>
    <col min="4347" max="4347" width="20.1796875" style="1" customWidth="1"/>
    <col min="4348" max="4349" width="10.81640625" style="1" customWidth="1"/>
    <col min="4350" max="4350" width="8.81640625" style="1" customWidth="1"/>
    <col min="4351" max="4351" width="20.1796875" style="1" customWidth="1"/>
    <col min="4352" max="4353" width="10.81640625" style="1" customWidth="1"/>
    <col min="4354" max="4354" width="10.1796875" style="1" customWidth="1"/>
    <col min="4355" max="4355" width="20.1796875" style="1" customWidth="1"/>
    <col min="4356" max="4357" width="10.81640625" style="1" customWidth="1"/>
    <col min="4358" max="4358" width="8.81640625" style="1" customWidth="1"/>
    <col min="4359" max="4359" width="20.1796875" style="1" customWidth="1"/>
    <col min="4360" max="4361" width="10.81640625" style="1" customWidth="1"/>
    <col min="4362" max="4362" width="10.1796875" style="1" customWidth="1"/>
    <col min="4363" max="4363" width="20.1796875" style="1" customWidth="1"/>
    <col min="4364" max="4365" width="10.81640625" style="1" customWidth="1"/>
    <col min="4366" max="4366" width="8.81640625" style="1" customWidth="1"/>
    <col min="4367" max="4367" width="20.1796875" style="1" customWidth="1"/>
    <col min="4368" max="4369" width="10.81640625" style="1" customWidth="1"/>
    <col min="4370" max="4370" width="10.1796875" style="1" customWidth="1"/>
    <col min="4371" max="4371" width="20.1796875" style="1" customWidth="1"/>
    <col min="4372" max="4374" width="10.81640625" style="1" customWidth="1"/>
    <col min="4375" max="4375" width="20.1796875" style="1" customWidth="1"/>
    <col min="4376" max="4378" width="10.81640625" style="1" customWidth="1"/>
    <col min="4379" max="4379" width="20.1796875" style="1" customWidth="1"/>
    <col min="4380" max="4382" width="10.81640625" style="1" customWidth="1"/>
    <col min="4383" max="4383" width="20.1796875" style="1" customWidth="1"/>
    <col min="4384" max="4386" width="10.81640625" style="1" customWidth="1"/>
    <col min="4387" max="4387" width="20.1796875" style="1" customWidth="1"/>
    <col min="4388" max="4390" width="10.81640625" style="1" customWidth="1"/>
    <col min="4391" max="4391" width="20.1796875" style="1" customWidth="1"/>
    <col min="4392" max="4394" width="10.81640625" style="1" customWidth="1"/>
    <col min="4395" max="4395" width="20.1796875" style="1" customWidth="1"/>
    <col min="4396" max="4398" width="10.81640625" style="1" customWidth="1"/>
    <col min="4399" max="4399" width="20.1796875" style="1" customWidth="1"/>
    <col min="4400" max="4402" width="10.81640625" style="1" customWidth="1"/>
    <col min="4403" max="4403" width="20.1796875" style="1" customWidth="1"/>
    <col min="4404" max="4406" width="10.81640625" style="1" customWidth="1"/>
    <col min="4407" max="4407" width="20.1796875" style="1" customWidth="1"/>
    <col min="4408" max="4410" width="10.81640625" style="1" customWidth="1"/>
    <col min="4411" max="4411" width="20.1796875" style="1" customWidth="1"/>
    <col min="4412" max="4412" width="16.81640625" style="1" customWidth="1"/>
    <col min="4413" max="4413" width="20.1796875" style="1" customWidth="1"/>
    <col min="4414" max="4414" width="16.81640625" style="1" customWidth="1"/>
    <col min="4415" max="4415" width="20.1796875" style="1" customWidth="1"/>
    <col min="4416" max="4418" width="10.81640625" style="1" customWidth="1"/>
    <col min="4419" max="4419" width="20.1796875" style="1" customWidth="1"/>
    <col min="4420" max="4422" width="10.81640625" style="1" customWidth="1"/>
    <col min="4423" max="4423" width="20.1796875" style="1" customWidth="1"/>
    <col min="4424" max="4426" width="10.81640625" style="1" customWidth="1"/>
    <col min="4427" max="4427" width="20.1796875" style="1" customWidth="1"/>
    <col min="4428" max="4430" width="10.81640625" style="1" customWidth="1"/>
    <col min="4431" max="4431" width="20.1796875" style="1" customWidth="1"/>
    <col min="4432" max="4434" width="10.81640625" style="1" customWidth="1"/>
    <col min="4435" max="4435" width="20.1796875" style="1" customWidth="1"/>
    <col min="4436" max="4438" width="10.81640625" style="1" customWidth="1"/>
    <col min="4439" max="4439" width="20.1796875" style="1" customWidth="1"/>
    <col min="4440" max="4442" width="10.81640625" style="1" customWidth="1"/>
    <col min="4443" max="4443" width="20.1796875" style="1" customWidth="1"/>
    <col min="4444" max="4446" width="10.81640625" style="1" customWidth="1"/>
    <col min="4447" max="4447" width="20.1796875" style="1" customWidth="1"/>
    <col min="4448" max="4450" width="10.81640625" style="1" customWidth="1"/>
    <col min="4451" max="4451" width="20.1796875" style="1" customWidth="1"/>
    <col min="4452" max="4454" width="10.81640625" style="1" customWidth="1"/>
    <col min="4455" max="4455" width="20.1796875" style="1" customWidth="1"/>
    <col min="4456" max="4458" width="10.81640625" style="1" customWidth="1"/>
    <col min="4459" max="4459" width="20.1796875" style="1" customWidth="1"/>
    <col min="4460" max="4462" width="10.81640625" style="1" customWidth="1"/>
    <col min="4463" max="4463" width="20.1796875" style="1" customWidth="1"/>
    <col min="4464" max="4466" width="10.81640625" style="1" customWidth="1"/>
    <col min="4467" max="4467" width="20.1796875" style="1" customWidth="1"/>
    <col min="4468" max="4470" width="10.81640625" style="1" customWidth="1"/>
    <col min="4471" max="4471" width="20.1796875" style="1" customWidth="1"/>
    <col min="4472" max="4474" width="10.81640625" style="1" customWidth="1"/>
    <col min="4475" max="4475" width="20.1796875" style="1" customWidth="1"/>
    <col min="4476" max="4478" width="10.81640625" style="1" customWidth="1"/>
    <col min="4479" max="4479" width="20.1796875" style="1" customWidth="1"/>
    <col min="4480" max="4482" width="10.81640625" style="1" customWidth="1"/>
    <col min="4483" max="4483" width="20.1796875" style="1" customWidth="1"/>
    <col min="4484" max="4486" width="10.81640625" style="1" customWidth="1"/>
    <col min="4487" max="4487" width="20.1796875" style="1" customWidth="1"/>
    <col min="4488" max="4490" width="10.81640625" style="1" customWidth="1"/>
    <col min="4491" max="4491" width="20.1796875" style="1" customWidth="1"/>
    <col min="4492" max="4494" width="10.81640625" style="1" customWidth="1"/>
    <col min="4495" max="4495" width="20.1796875" style="1" customWidth="1"/>
    <col min="4496" max="4498" width="10.81640625" style="1" customWidth="1"/>
    <col min="4499" max="4499" width="20.1796875" style="1" customWidth="1"/>
    <col min="4500" max="4502" width="10.81640625" style="1" customWidth="1"/>
    <col min="4503" max="4503" width="20.1796875" style="1" customWidth="1"/>
    <col min="4504" max="4506" width="10.81640625" style="1" customWidth="1"/>
    <col min="4507" max="4507" width="20.1796875" style="1" customWidth="1"/>
    <col min="4508" max="4510" width="10.81640625" style="1" customWidth="1"/>
    <col min="4511" max="4511" width="20.1796875" style="1" customWidth="1"/>
    <col min="4512" max="4514" width="10.81640625" style="1" customWidth="1"/>
    <col min="4515" max="4515" width="20.1796875" style="1" customWidth="1"/>
    <col min="4516" max="4518" width="10.81640625" style="1" customWidth="1"/>
    <col min="4519" max="4519" width="20.1796875" style="1" customWidth="1"/>
    <col min="4520" max="4522" width="10.81640625" style="1" customWidth="1"/>
    <col min="4523" max="4523" width="20.1796875" style="1" customWidth="1"/>
    <col min="4524" max="4526" width="10.81640625" style="1" customWidth="1"/>
    <col min="4527" max="4527" width="20.1796875" style="1" customWidth="1"/>
    <col min="4528" max="4530" width="10.81640625" style="1" customWidth="1"/>
    <col min="4531" max="4531" width="20.1796875" style="1" customWidth="1"/>
    <col min="4532" max="4534" width="10.81640625" style="1" customWidth="1"/>
    <col min="4535" max="4535" width="20.1796875" style="1" customWidth="1"/>
    <col min="4536" max="4538" width="10.81640625" style="1" customWidth="1"/>
    <col min="4539" max="4539" width="20.1796875" style="1" customWidth="1"/>
    <col min="4540" max="4542" width="10.81640625" style="1" customWidth="1"/>
    <col min="4543" max="4543" width="20.1796875" style="1" customWidth="1"/>
    <col min="4544" max="4546" width="10.81640625" style="1" customWidth="1"/>
    <col min="4547" max="4547" width="20.1796875" style="1" customWidth="1"/>
    <col min="4548" max="4550" width="10.81640625" style="1" customWidth="1"/>
    <col min="4551" max="4551" width="20.1796875" style="1" customWidth="1"/>
    <col min="4552" max="4553" width="10.81640625" style="1" customWidth="1"/>
    <col min="4554" max="4554" width="11.81640625" style="1" customWidth="1"/>
    <col min="4555" max="4555" width="20.1796875" style="1" customWidth="1"/>
    <col min="4556" max="4558" width="10.81640625" style="1" customWidth="1"/>
    <col min="4559" max="4561" width="20.1796875" style="1" customWidth="1"/>
    <col min="4562" max="4562" width="4.81640625" style="1" customWidth="1"/>
    <col min="4563" max="4563" width="20.1796875" style="1" customWidth="1"/>
    <col min="4564" max="4564" width="4.81640625" style="1" customWidth="1"/>
    <col min="4565" max="4565" width="20.1796875" style="1" customWidth="1"/>
    <col min="4566" max="4566" width="4.81640625" style="1" customWidth="1"/>
    <col min="4567" max="4567" width="20.1796875" style="1" customWidth="1"/>
    <col min="4568" max="4568" width="4.81640625" style="1" customWidth="1"/>
    <col min="4569" max="4569" width="20.1796875" style="1" customWidth="1"/>
    <col min="4570" max="4570" width="4.81640625" style="1" customWidth="1"/>
    <col min="4571" max="4571" width="20.1796875" style="1" customWidth="1"/>
    <col min="4572" max="4572" width="4.81640625" style="1" customWidth="1"/>
    <col min="4573" max="4573" width="20.1796875" style="1" customWidth="1"/>
    <col min="4574" max="4574" width="8.54296875" style="1" bestFit="1" customWidth="1"/>
    <col min="4575" max="4575" width="7.54296875" style="1" customWidth="1"/>
    <col min="4576" max="4576" width="3.81640625" style="1" customWidth="1"/>
    <col min="4577" max="4577" width="3" style="1" customWidth="1"/>
    <col min="4578" max="4578" width="16.1796875" style="1" customWidth="1"/>
    <col min="4579" max="4579" width="27.453125" style="1" customWidth="1"/>
    <col min="4580" max="4582" width="0" style="1" hidden="1" customWidth="1"/>
    <col min="4583" max="4583" width="0" style="1" hidden="1"/>
    <col min="4584" max="4584" width="5.1796875" style="1" customWidth="1"/>
    <col min="4585" max="4585" width="43.81640625" style="1" customWidth="1"/>
    <col min="4586" max="4586" width="12.81640625" style="1" customWidth="1"/>
    <col min="4587" max="4587" width="17" style="1" customWidth="1"/>
    <col min="4588" max="4589" width="10.81640625" style="1" customWidth="1"/>
    <col min="4590" max="4590" width="8.81640625" style="1" customWidth="1"/>
    <col min="4591" max="4591" width="20.1796875" style="1" customWidth="1"/>
    <col min="4592" max="4593" width="10.81640625" style="1" customWidth="1"/>
    <col min="4594" max="4594" width="10.1796875" style="1" customWidth="1"/>
    <col min="4595" max="4595" width="20.1796875" style="1" customWidth="1"/>
    <col min="4596" max="4597" width="10.81640625" style="1" customWidth="1"/>
    <col min="4598" max="4598" width="8.81640625" style="1" customWidth="1"/>
    <col min="4599" max="4599" width="20.1796875" style="1" customWidth="1"/>
    <col min="4600" max="4601" width="10.81640625" style="1" customWidth="1"/>
    <col min="4602" max="4602" width="10.1796875" style="1" customWidth="1"/>
    <col min="4603" max="4603" width="20.1796875" style="1" customWidth="1"/>
    <col min="4604" max="4605" width="10.81640625" style="1" customWidth="1"/>
    <col min="4606" max="4606" width="8.81640625" style="1" customWidth="1"/>
    <col min="4607" max="4607" width="20.1796875" style="1" customWidth="1"/>
    <col min="4608" max="4609" width="10.81640625" style="1" customWidth="1"/>
    <col min="4610" max="4610" width="10.1796875" style="1" customWidth="1"/>
    <col min="4611" max="4611" width="20.1796875" style="1" customWidth="1"/>
    <col min="4612" max="4613" width="10.81640625" style="1" customWidth="1"/>
    <col min="4614" max="4614" width="8.81640625" style="1" customWidth="1"/>
    <col min="4615" max="4615" width="20.1796875" style="1" customWidth="1"/>
    <col min="4616" max="4617" width="10.81640625" style="1" customWidth="1"/>
    <col min="4618" max="4618" width="10.1796875" style="1" customWidth="1"/>
    <col min="4619" max="4619" width="20.1796875" style="1" customWidth="1"/>
    <col min="4620" max="4621" width="10.81640625" style="1" customWidth="1"/>
    <col min="4622" max="4622" width="8.81640625" style="1" customWidth="1"/>
    <col min="4623" max="4623" width="20.1796875" style="1" customWidth="1"/>
    <col min="4624" max="4625" width="10.81640625" style="1" customWidth="1"/>
    <col min="4626" max="4626" width="10.1796875" style="1" customWidth="1"/>
    <col min="4627" max="4627" width="20.1796875" style="1" customWidth="1"/>
    <col min="4628" max="4630" width="10.81640625" style="1" customWidth="1"/>
    <col min="4631" max="4631" width="20.1796875" style="1" customWidth="1"/>
    <col min="4632" max="4634" width="10.81640625" style="1" customWidth="1"/>
    <col min="4635" max="4635" width="20.1796875" style="1" customWidth="1"/>
    <col min="4636" max="4638" width="10.81640625" style="1" customWidth="1"/>
    <col min="4639" max="4639" width="20.1796875" style="1" customWidth="1"/>
    <col min="4640" max="4642" width="10.81640625" style="1" customWidth="1"/>
    <col min="4643" max="4643" width="20.1796875" style="1" customWidth="1"/>
    <col min="4644" max="4646" width="10.81640625" style="1" customWidth="1"/>
    <col min="4647" max="4647" width="20.1796875" style="1" customWidth="1"/>
    <col min="4648" max="4650" width="10.81640625" style="1" customWidth="1"/>
    <col min="4651" max="4651" width="20.1796875" style="1" customWidth="1"/>
    <col min="4652" max="4654" width="10.81640625" style="1" customWidth="1"/>
    <col min="4655" max="4655" width="20.1796875" style="1" customWidth="1"/>
    <col min="4656" max="4658" width="10.81640625" style="1" customWidth="1"/>
    <col min="4659" max="4659" width="20.1796875" style="1" customWidth="1"/>
    <col min="4660" max="4662" width="10.81640625" style="1" customWidth="1"/>
    <col min="4663" max="4663" width="20.1796875" style="1" customWidth="1"/>
    <col min="4664" max="4666" width="10.81640625" style="1" customWidth="1"/>
    <col min="4667" max="4667" width="20.1796875" style="1" customWidth="1"/>
    <col min="4668" max="4668" width="16.81640625" style="1" customWidth="1"/>
    <col min="4669" max="4669" width="20.1796875" style="1" customWidth="1"/>
    <col min="4670" max="4670" width="16.81640625" style="1" customWidth="1"/>
    <col min="4671" max="4671" width="20.1796875" style="1" customWidth="1"/>
    <col min="4672" max="4674" width="10.81640625" style="1" customWidth="1"/>
    <col min="4675" max="4675" width="20.1796875" style="1" customWidth="1"/>
    <col min="4676" max="4678" width="10.81640625" style="1" customWidth="1"/>
    <col min="4679" max="4679" width="20.1796875" style="1" customWidth="1"/>
    <col min="4680" max="4682" width="10.81640625" style="1" customWidth="1"/>
    <col min="4683" max="4683" width="20.1796875" style="1" customWidth="1"/>
    <col min="4684" max="4686" width="10.81640625" style="1" customWidth="1"/>
    <col min="4687" max="4687" width="20.1796875" style="1" customWidth="1"/>
    <col min="4688" max="4690" width="10.81640625" style="1" customWidth="1"/>
    <col min="4691" max="4691" width="20.1796875" style="1" customWidth="1"/>
    <col min="4692" max="4694" width="10.81640625" style="1" customWidth="1"/>
    <col min="4695" max="4695" width="20.1796875" style="1" customWidth="1"/>
    <col min="4696" max="4698" width="10.81640625" style="1" customWidth="1"/>
    <col min="4699" max="4699" width="20.1796875" style="1" customWidth="1"/>
    <col min="4700" max="4702" width="10.81640625" style="1" customWidth="1"/>
    <col min="4703" max="4703" width="20.1796875" style="1" customWidth="1"/>
    <col min="4704" max="4706" width="10.81640625" style="1" customWidth="1"/>
    <col min="4707" max="4707" width="20.1796875" style="1" customWidth="1"/>
    <col min="4708" max="4710" width="10.81640625" style="1" customWidth="1"/>
    <col min="4711" max="4711" width="20.1796875" style="1" customWidth="1"/>
    <col min="4712" max="4714" width="10.81640625" style="1" customWidth="1"/>
    <col min="4715" max="4715" width="20.1796875" style="1" customWidth="1"/>
    <col min="4716" max="4718" width="10.81640625" style="1" customWidth="1"/>
    <col min="4719" max="4719" width="20.1796875" style="1" customWidth="1"/>
    <col min="4720" max="4722" width="10.81640625" style="1" customWidth="1"/>
    <col min="4723" max="4723" width="20.1796875" style="1" customWidth="1"/>
    <col min="4724" max="4726" width="10.81640625" style="1" customWidth="1"/>
    <col min="4727" max="4727" width="20.1796875" style="1" customWidth="1"/>
    <col min="4728" max="4730" width="10.81640625" style="1" customWidth="1"/>
    <col min="4731" max="4731" width="20.1796875" style="1" customWidth="1"/>
    <col min="4732" max="4734" width="10.81640625" style="1" customWidth="1"/>
    <col min="4735" max="4735" width="20.1796875" style="1" customWidth="1"/>
    <col min="4736" max="4738" width="10.81640625" style="1" customWidth="1"/>
    <col min="4739" max="4739" width="20.1796875" style="1" customWidth="1"/>
    <col min="4740" max="4742" width="10.81640625" style="1" customWidth="1"/>
    <col min="4743" max="4743" width="20.1796875" style="1" customWidth="1"/>
    <col min="4744" max="4746" width="10.81640625" style="1" customWidth="1"/>
    <col min="4747" max="4747" width="20.1796875" style="1" customWidth="1"/>
    <col min="4748" max="4750" width="10.81640625" style="1" customWidth="1"/>
    <col min="4751" max="4751" width="20.1796875" style="1" customWidth="1"/>
    <col min="4752" max="4754" width="10.81640625" style="1" customWidth="1"/>
    <col min="4755" max="4755" width="20.1796875" style="1" customWidth="1"/>
    <col min="4756" max="4758" width="10.81640625" style="1" customWidth="1"/>
    <col min="4759" max="4759" width="20.1796875" style="1" customWidth="1"/>
    <col min="4760" max="4762" width="10.81640625" style="1" customWidth="1"/>
    <col min="4763" max="4763" width="20.1796875" style="1" customWidth="1"/>
    <col min="4764" max="4766" width="10.81640625" style="1" customWidth="1"/>
    <col min="4767" max="4767" width="20.1796875" style="1" customWidth="1"/>
    <col min="4768" max="4770" width="10.81640625" style="1" customWidth="1"/>
    <col min="4771" max="4771" width="20.1796875" style="1" customWidth="1"/>
    <col min="4772" max="4774" width="10.81640625" style="1" customWidth="1"/>
    <col min="4775" max="4775" width="20.1796875" style="1" customWidth="1"/>
    <col min="4776" max="4778" width="10.81640625" style="1" customWidth="1"/>
    <col min="4779" max="4779" width="20.1796875" style="1" customWidth="1"/>
    <col min="4780" max="4782" width="10.81640625" style="1" customWidth="1"/>
    <col min="4783" max="4783" width="20.1796875" style="1" customWidth="1"/>
    <col min="4784" max="4786" width="10.81640625" style="1" customWidth="1"/>
    <col min="4787" max="4787" width="20.1796875" style="1" customWidth="1"/>
    <col min="4788" max="4790" width="10.81640625" style="1" customWidth="1"/>
    <col min="4791" max="4791" width="20.1796875" style="1" customWidth="1"/>
    <col min="4792" max="4794" width="10.81640625" style="1" customWidth="1"/>
    <col min="4795" max="4795" width="20.1796875" style="1" customWidth="1"/>
    <col min="4796" max="4798" width="10.81640625" style="1" customWidth="1"/>
    <col min="4799" max="4799" width="20.1796875" style="1" customWidth="1"/>
    <col min="4800" max="4802" width="10.81640625" style="1" customWidth="1"/>
    <col min="4803" max="4803" width="20.1796875" style="1" customWidth="1"/>
    <col min="4804" max="4806" width="10.81640625" style="1" customWidth="1"/>
    <col min="4807" max="4807" width="20.1796875" style="1" customWidth="1"/>
    <col min="4808" max="4809" width="10.81640625" style="1" customWidth="1"/>
    <col min="4810" max="4810" width="11.81640625" style="1" customWidth="1"/>
    <col min="4811" max="4811" width="20.1796875" style="1" customWidth="1"/>
    <col min="4812" max="4814" width="10.81640625" style="1" customWidth="1"/>
    <col min="4815" max="4817" width="20.1796875" style="1" customWidth="1"/>
    <col min="4818" max="4818" width="4.81640625" style="1" customWidth="1"/>
    <col min="4819" max="4819" width="20.1796875" style="1" customWidth="1"/>
    <col min="4820" max="4820" width="4.81640625" style="1" customWidth="1"/>
    <col min="4821" max="4821" width="20.1796875" style="1" customWidth="1"/>
    <col min="4822" max="4822" width="4.81640625" style="1" customWidth="1"/>
    <col min="4823" max="4823" width="20.1796875" style="1" customWidth="1"/>
    <col min="4824" max="4824" width="4.81640625" style="1" customWidth="1"/>
    <col min="4825" max="4825" width="20.1796875" style="1" customWidth="1"/>
    <col min="4826" max="4826" width="4.81640625" style="1" customWidth="1"/>
    <col min="4827" max="4827" width="20.1796875" style="1" customWidth="1"/>
    <col min="4828" max="4828" width="4.81640625" style="1" customWidth="1"/>
    <col min="4829" max="4829" width="20.1796875" style="1" customWidth="1"/>
    <col min="4830" max="4830" width="8.54296875" style="1" bestFit="1" customWidth="1"/>
    <col min="4831" max="4831" width="7.54296875" style="1" customWidth="1"/>
    <col min="4832" max="4832" width="3.81640625" style="1" customWidth="1"/>
    <col min="4833" max="4833" width="3" style="1" customWidth="1"/>
    <col min="4834" max="4834" width="16.1796875" style="1" customWidth="1"/>
    <col min="4835" max="4835" width="27.453125" style="1" customWidth="1"/>
    <col min="4836" max="4838" width="0" style="1" hidden="1" customWidth="1"/>
    <col min="4839" max="4839" width="0" style="1" hidden="1"/>
    <col min="4840" max="4840" width="5.1796875" style="1" customWidth="1"/>
    <col min="4841" max="4841" width="43.81640625" style="1" customWidth="1"/>
    <col min="4842" max="4842" width="12.81640625" style="1" customWidth="1"/>
    <col min="4843" max="4843" width="17" style="1" customWidth="1"/>
    <col min="4844" max="4845" width="10.81640625" style="1" customWidth="1"/>
    <col min="4846" max="4846" width="8.81640625" style="1" customWidth="1"/>
    <col min="4847" max="4847" width="20.1796875" style="1" customWidth="1"/>
    <col min="4848" max="4849" width="10.81640625" style="1" customWidth="1"/>
    <col min="4850" max="4850" width="10.1796875" style="1" customWidth="1"/>
    <col min="4851" max="4851" width="20.1796875" style="1" customWidth="1"/>
    <col min="4852" max="4853" width="10.81640625" style="1" customWidth="1"/>
    <col min="4854" max="4854" width="8.81640625" style="1" customWidth="1"/>
    <col min="4855" max="4855" width="20.1796875" style="1" customWidth="1"/>
    <col min="4856" max="4857" width="10.81640625" style="1" customWidth="1"/>
    <col min="4858" max="4858" width="10.1796875" style="1" customWidth="1"/>
    <col min="4859" max="4859" width="20.1796875" style="1" customWidth="1"/>
    <col min="4860" max="4861" width="10.81640625" style="1" customWidth="1"/>
    <col min="4862" max="4862" width="8.81640625" style="1" customWidth="1"/>
    <col min="4863" max="4863" width="20.1796875" style="1" customWidth="1"/>
    <col min="4864" max="4865" width="10.81640625" style="1" customWidth="1"/>
    <col min="4866" max="4866" width="10.1796875" style="1" customWidth="1"/>
    <col min="4867" max="4867" width="20.1796875" style="1" customWidth="1"/>
    <col min="4868" max="4869" width="10.81640625" style="1" customWidth="1"/>
    <col min="4870" max="4870" width="8.81640625" style="1" customWidth="1"/>
    <col min="4871" max="4871" width="20.1796875" style="1" customWidth="1"/>
    <col min="4872" max="4873" width="10.81640625" style="1" customWidth="1"/>
    <col min="4874" max="4874" width="10.1796875" style="1" customWidth="1"/>
    <col min="4875" max="4875" width="20.1796875" style="1" customWidth="1"/>
    <col min="4876" max="4877" width="10.81640625" style="1" customWidth="1"/>
    <col min="4878" max="4878" width="8.81640625" style="1" customWidth="1"/>
    <col min="4879" max="4879" width="20.1796875" style="1" customWidth="1"/>
    <col min="4880" max="4881" width="10.81640625" style="1" customWidth="1"/>
    <col min="4882" max="4882" width="10.1796875" style="1" customWidth="1"/>
    <col min="4883" max="4883" width="20.1796875" style="1" customWidth="1"/>
    <col min="4884" max="4886" width="10.81640625" style="1" customWidth="1"/>
    <col min="4887" max="4887" width="20.1796875" style="1" customWidth="1"/>
    <col min="4888" max="4890" width="10.81640625" style="1" customWidth="1"/>
    <col min="4891" max="4891" width="20.1796875" style="1" customWidth="1"/>
    <col min="4892" max="4894" width="10.81640625" style="1" customWidth="1"/>
    <col min="4895" max="4895" width="20.1796875" style="1" customWidth="1"/>
    <col min="4896" max="4898" width="10.81640625" style="1" customWidth="1"/>
    <col min="4899" max="4899" width="20.1796875" style="1" customWidth="1"/>
    <col min="4900" max="4902" width="10.81640625" style="1" customWidth="1"/>
    <col min="4903" max="4903" width="20.1796875" style="1" customWidth="1"/>
    <col min="4904" max="4906" width="10.81640625" style="1" customWidth="1"/>
    <col min="4907" max="4907" width="20.1796875" style="1" customWidth="1"/>
    <col min="4908" max="4910" width="10.81640625" style="1" customWidth="1"/>
    <col min="4911" max="4911" width="20.1796875" style="1" customWidth="1"/>
    <col min="4912" max="4914" width="10.81640625" style="1" customWidth="1"/>
    <col min="4915" max="4915" width="20.1796875" style="1" customWidth="1"/>
    <col min="4916" max="4918" width="10.81640625" style="1" customWidth="1"/>
    <col min="4919" max="4919" width="20.1796875" style="1" customWidth="1"/>
    <col min="4920" max="4922" width="10.81640625" style="1" customWidth="1"/>
    <col min="4923" max="4923" width="20.1796875" style="1" customWidth="1"/>
    <col min="4924" max="4924" width="16.81640625" style="1" customWidth="1"/>
    <col min="4925" max="4925" width="20.1796875" style="1" customWidth="1"/>
    <col min="4926" max="4926" width="16.81640625" style="1" customWidth="1"/>
    <col min="4927" max="4927" width="20.1796875" style="1" customWidth="1"/>
    <col min="4928" max="4930" width="10.81640625" style="1" customWidth="1"/>
    <col min="4931" max="4931" width="20.1796875" style="1" customWidth="1"/>
    <col min="4932" max="4934" width="10.81640625" style="1" customWidth="1"/>
    <col min="4935" max="4935" width="20.1796875" style="1" customWidth="1"/>
    <col min="4936" max="4938" width="10.81640625" style="1" customWidth="1"/>
    <col min="4939" max="4939" width="20.1796875" style="1" customWidth="1"/>
    <col min="4940" max="4942" width="10.81640625" style="1" customWidth="1"/>
    <col min="4943" max="4943" width="20.1796875" style="1" customWidth="1"/>
    <col min="4944" max="4946" width="10.81640625" style="1" customWidth="1"/>
    <col min="4947" max="4947" width="20.1796875" style="1" customWidth="1"/>
    <col min="4948" max="4950" width="10.81640625" style="1" customWidth="1"/>
    <col min="4951" max="4951" width="20.1796875" style="1" customWidth="1"/>
    <col min="4952" max="4954" width="10.81640625" style="1" customWidth="1"/>
    <col min="4955" max="4955" width="20.1796875" style="1" customWidth="1"/>
    <col min="4956" max="4958" width="10.81640625" style="1" customWidth="1"/>
    <col min="4959" max="4959" width="20.1796875" style="1" customWidth="1"/>
    <col min="4960" max="4962" width="10.81640625" style="1" customWidth="1"/>
    <col min="4963" max="4963" width="20.1796875" style="1" customWidth="1"/>
    <col min="4964" max="4966" width="10.81640625" style="1" customWidth="1"/>
    <col min="4967" max="4967" width="20.1796875" style="1" customWidth="1"/>
    <col min="4968" max="4970" width="10.81640625" style="1" customWidth="1"/>
    <col min="4971" max="4971" width="20.1796875" style="1" customWidth="1"/>
    <col min="4972" max="4974" width="10.81640625" style="1" customWidth="1"/>
    <col min="4975" max="4975" width="20.1796875" style="1" customWidth="1"/>
    <col min="4976" max="4978" width="10.81640625" style="1" customWidth="1"/>
    <col min="4979" max="4979" width="20.1796875" style="1" customWidth="1"/>
    <col min="4980" max="4982" width="10.81640625" style="1" customWidth="1"/>
    <col min="4983" max="4983" width="20.1796875" style="1" customWidth="1"/>
    <col min="4984" max="4986" width="10.81640625" style="1" customWidth="1"/>
    <col min="4987" max="4987" width="20.1796875" style="1" customWidth="1"/>
    <col min="4988" max="4990" width="10.81640625" style="1" customWidth="1"/>
    <col min="4991" max="4991" width="20.1796875" style="1" customWidth="1"/>
    <col min="4992" max="4994" width="10.81640625" style="1" customWidth="1"/>
    <col min="4995" max="4995" width="20.1796875" style="1" customWidth="1"/>
    <col min="4996" max="4998" width="10.81640625" style="1" customWidth="1"/>
    <col min="4999" max="4999" width="20.1796875" style="1" customWidth="1"/>
    <col min="5000" max="5002" width="10.81640625" style="1" customWidth="1"/>
    <col min="5003" max="5003" width="20.1796875" style="1" customWidth="1"/>
    <col min="5004" max="5006" width="10.81640625" style="1" customWidth="1"/>
    <col min="5007" max="5007" width="20.1796875" style="1" customWidth="1"/>
    <col min="5008" max="5010" width="10.81640625" style="1" customWidth="1"/>
    <col min="5011" max="5011" width="20.1796875" style="1" customWidth="1"/>
    <col min="5012" max="5014" width="10.81640625" style="1" customWidth="1"/>
    <col min="5015" max="5015" width="20.1796875" style="1" customWidth="1"/>
    <col min="5016" max="5018" width="10.81640625" style="1" customWidth="1"/>
    <col min="5019" max="5019" width="20.1796875" style="1" customWidth="1"/>
    <col min="5020" max="5022" width="10.81640625" style="1" customWidth="1"/>
    <col min="5023" max="5023" width="20.1796875" style="1" customWidth="1"/>
    <col min="5024" max="5026" width="10.81640625" style="1" customWidth="1"/>
    <col min="5027" max="5027" width="20.1796875" style="1" customWidth="1"/>
    <col min="5028" max="5030" width="10.81640625" style="1" customWidth="1"/>
    <col min="5031" max="5031" width="20.1796875" style="1" customWidth="1"/>
    <col min="5032" max="5034" width="10.81640625" style="1" customWidth="1"/>
    <col min="5035" max="5035" width="20.1796875" style="1" customWidth="1"/>
    <col min="5036" max="5038" width="10.81640625" style="1" customWidth="1"/>
    <col min="5039" max="5039" width="20.1796875" style="1" customWidth="1"/>
    <col min="5040" max="5042" width="10.81640625" style="1" customWidth="1"/>
    <col min="5043" max="5043" width="20.1796875" style="1" customWidth="1"/>
    <col min="5044" max="5046" width="10.81640625" style="1" customWidth="1"/>
    <col min="5047" max="5047" width="20.1796875" style="1" customWidth="1"/>
    <col min="5048" max="5050" width="10.81640625" style="1" customWidth="1"/>
    <col min="5051" max="5051" width="20.1796875" style="1" customWidth="1"/>
    <col min="5052" max="5054" width="10.81640625" style="1" customWidth="1"/>
    <col min="5055" max="5055" width="20.1796875" style="1" customWidth="1"/>
    <col min="5056" max="5058" width="10.81640625" style="1" customWidth="1"/>
    <col min="5059" max="5059" width="20.1796875" style="1" customWidth="1"/>
    <col min="5060" max="5062" width="10.81640625" style="1" customWidth="1"/>
    <col min="5063" max="5063" width="20.1796875" style="1" customWidth="1"/>
    <col min="5064" max="5065" width="10.81640625" style="1" customWidth="1"/>
    <col min="5066" max="5066" width="11.81640625" style="1" customWidth="1"/>
    <col min="5067" max="5067" width="20.1796875" style="1" customWidth="1"/>
    <col min="5068" max="5070" width="10.81640625" style="1" customWidth="1"/>
    <col min="5071" max="5073" width="20.1796875" style="1" customWidth="1"/>
    <col min="5074" max="5074" width="4.81640625" style="1" customWidth="1"/>
    <col min="5075" max="5075" width="20.1796875" style="1" customWidth="1"/>
    <col min="5076" max="5076" width="4.81640625" style="1" customWidth="1"/>
    <col min="5077" max="5077" width="20.1796875" style="1" customWidth="1"/>
    <col min="5078" max="5078" width="4.81640625" style="1" customWidth="1"/>
    <col min="5079" max="5079" width="20.1796875" style="1" customWidth="1"/>
    <col min="5080" max="5080" width="4.81640625" style="1" customWidth="1"/>
    <col min="5081" max="5081" width="20.1796875" style="1" customWidth="1"/>
    <col min="5082" max="5082" width="4.81640625" style="1" customWidth="1"/>
    <col min="5083" max="5083" width="20.1796875" style="1" customWidth="1"/>
    <col min="5084" max="5084" width="4.81640625" style="1" customWidth="1"/>
    <col min="5085" max="5085" width="20.1796875" style="1" customWidth="1"/>
    <col min="5086" max="5086" width="8.54296875" style="1" bestFit="1" customWidth="1"/>
    <col min="5087" max="5087" width="7.54296875" style="1" customWidth="1"/>
    <col min="5088" max="5088" width="3.81640625" style="1" customWidth="1"/>
    <col min="5089" max="5089" width="3" style="1" customWidth="1"/>
    <col min="5090" max="5090" width="16.1796875" style="1" customWidth="1"/>
    <col min="5091" max="5091" width="27.453125" style="1" customWidth="1"/>
    <col min="5092" max="5094" width="0" style="1" hidden="1" customWidth="1"/>
    <col min="5095" max="5095" width="0" style="1" hidden="1"/>
    <col min="5096" max="5096" width="5.1796875" style="1" customWidth="1"/>
    <col min="5097" max="5097" width="43.81640625" style="1" customWidth="1"/>
    <col min="5098" max="5098" width="12.81640625" style="1" customWidth="1"/>
    <col min="5099" max="5099" width="17" style="1" customWidth="1"/>
    <col min="5100" max="5101" width="10.81640625" style="1" customWidth="1"/>
    <col min="5102" max="5102" width="8.81640625" style="1" customWidth="1"/>
    <col min="5103" max="5103" width="20.1796875" style="1" customWidth="1"/>
    <col min="5104" max="5105" width="10.81640625" style="1" customWidth="1"/>
    <col min="5106" max="5106" width="10.1796875" style="1" customWidth="1"/>
    <col min="5107" max="5107" width="20.1796875" style="1" customWidth="1"/>
    <col min="5108" max="5109" width="10.81640625" style="1" customWidth="1"/>
    <col min="5110" max="5110" width="8.81640625" style="1" customWidth="1"/>
    <col min="5111" max="5111" width="20.1796875" style="1" customWidth="1"/>
    <col min="5112" max="5113" width="10.81640625" style="1" customWidth="1"/>
    <col min="5114" max="5114" width="10.1796875" style="1" customWidth="1"/>
    <col min="5115" max="5115" width="20.1796875" style="1" customWidth="1"/>
    <col min="5116" max="5117" width="10.81640625" style="1" customWidth="1"/>
    <col min="5118" max="5118" width="8.81640625" style="1" customWidth="1"/>
    <col min="5119" max="5119" width="20.1796875" style="1" customWidth="1"/>
    <col min="5120" max="5121" width="10.81640625" style="1" customWidth="1"/>
    <col min="5122" max="5122" width="10.1796875" style="1" customWidth="1"/>
    <col min="5123" max="5123" width="20.1796875" style="1" customWidth="1"/>
    <col min="5124" max="5125" width="10.81640625" style="1" customWidth="1"/>
    <col min="5126" max="5126" width="8.81640625" style="1" customWidth="1"/>
    <col min="5127" max="5127" width="20.1796875" style="1" customWidth="1"/>
    <col min="5128" max="5129" width="10.81640625" style="1" customWidth="1"/>
    <col min="5130" max="5130" width="10.1796875" style="1" customWidth="1"/>
    <col min="5131" max="5131" width="20.1796875" style="1" customWidth="1"/>
    <col min="5132" max="5133" width="10.81640625" style="1" customWidth="1"/>
    <col min="5134" max="5134" width="8.81640625" style="1" customWidth="1"/>
    <col min="5135" max="5135" width="20.1796875" style="1" customWidth="1"/>
    <col min="5136" max="5137" width="10.81640625" style="1" customWidth="1"/>
    <col min="5138" max="5138" width="10.1796875" style="1" customWidth="1"/>
    <col min="5139" max="5139" width="20.1796875" style="1" customWidth="1"/>
    <col min="5140" max="5142" width="10.81640625" style="1" customWidth="1"/>
    <col min="5143" max="5143" width="20.1796875" style="1" customWidth="1"/>
    <col min="5144" max="5146" width="10.81640625" style="1" customWidth="1"/>
    <col min="5147" max="5147" width="20.1796875" style="1" customWidth="1"/>
    <col min="5148" max="5150" width="10.81640625" style="1" customWidth="1"/>
    <col min="5151" max="5151" width="20.1796875" style="1" customWidth="1"/>
    <col min="5152" max="5154" width="10.81640625" style="1" customWidth="1"/>
    <col min="5155" max="5155" width="20.1796875" style="1" customWidth="1"/>
    <col min="5156" max="5158" width="10.81640625" style="1" customWidth="1"/>
    <col min="5159" max="5159" width="20.1796875" style="1" customWidth="1"/>
    <col min="5160" max="5162" width="10.81640625" style="1" customWidth="1"/>
    <col min="5163" max="5163" width="20.1796875" style="1" customWidth="1"/>
    <col min="5164" max="5166" width="10.81640625" style="1" customWidth="1"/>
    <col min="5167" max="5167" width="20.1796875" style="1" customWidth="1"/>
    <col min="5168" max="5170" width="10.81640625" style="1" customWidth="1"/>
    <col min="5171" max="5171" width="20.1796875" style="1" customWidth="1"/>
    <col min="5172" max="5174" width="10.81640625" style="1" customWidth="1"/>
    <col min="5175" max="5175" width="20.1796875" style="1" customWidth="1"/>
    <col min="5176" max="5178" width="10.81640625" style="1" customWidth="1"/>
    <col min="5179" max="5179" width="20.1796875" style="1" customWidth="1"/>
    <col min="5180" max="5180" width="16.81640625" style="1" customWidth="1"/>
    <col min="5181" max="5181" width="20.1796875" style="1" customWidth="1"/>
    <col min="5182" max="5182" width="16.81640625" style="1" customWidth="1"/>
    <col min="5183" max="5183" width="20.1796875" style="1" customWidth="1"/>
    <col min="5184" max="5186" width="10.81640625" style="1" customWidth="1"/>
    <col min="5187" max="5187" width="20.1796875" style="1" customWidth="1"/>
    <col min="5188" max="5190" width="10.81640625" style="1" customWidth="1"/>
    <col min="5191" max="5191" width="20.1796875" style="1" customWidth="1"/>
    <col min="5192" max="5194" width="10.81640625" style="1" customWidth="1"/>
    <col min="5195" max="5195" width="20.1796875" style="1" customWidth="1"/>
    <col min="5196" max="5198" width="10.81640625" style="1" customWidth="1"/>
    <col min="5199" max="5199" width="20.1796875" style="1" customWidth="1"/>
    <col min="5200" max="5202" width="10.81640625" style="1" customWidth="1"/>
    <col min="5203" max="5203" width="20.1796875" style="1" customWidth="1"/>
    <col min="5204" max="5206" width="10.81640625" style="1" customWidth="1"/>
    <col min="5207" max="5207" width="20.1796875" style="1" customWidth="1"/>
    <col min="5208" max="5210" width="10.81640625" style="1" customWidth="1"/>
    <col min="5211" max="5211" width="20.1796875" style="1" customWidth="1"/>
    <col min="5212" max="5214" width="10.81640625" style="1" customWidth="1"/>
    <col min="5215" max="5215" width="20.1796875" style="1" customWidth="1"/>
    <col min="5216" max="5218" width="10.81640625" style="1" customWidth="1"/>
    <col min="5219" max="5219" width="20.1796875" style="1" customWidth="1"/>
    <col min="5220" max="5222" width="10.81640625" style="1" customWidth="1"/>
    <col min="5223" max="5223" width="20.1796875" style="1" customWidth="1"/>
    <col min="5224" max="5226" width="10.81640625" style="1" customWidth="1"/>
    <col min="5227" max="5227" width="20.1796875" style="1" customWidth="1"/>
    <col min="5228" max="5230" width="10.81640625" style="1" customWidth="1"/>
    <col min="5231" max="5231" width="20.1796875" style="1" customWidth="1"/>
    <col min="5232" max="5234" width="10.81640625" style="1" customWidth="1"/>
    <col min="5235" max="5235" width="20.1796875" style="1" customWidth="1"/>
    <col min="5236" max="5238" width="10.81640625" style="1" customWidth="1"/>
    <col min="5239" max="5239" width="20.1796875" style="1" customWidth="1"/>
    <col min="5240" max="5242" width="10.81640625" style="1" customWidth="1"/>
    <col min="5243" max="5243" width="20.1796875" style="1" customWidth="1"/>
    <col min="5244" max="5246" width="10.81640625" style="1" customWidth="1"/>
    <col min="5247" max="5247" width="20.1796875" style="1" customWidth="1"/>
    <col min="5248" max="5250" width="10.81640625" style="1" customWidth="1"/>
    <col min="5251" max="5251" width="20.1796875" style="1" customWidth="1"/>
    <col min="5252" max="5254" width="10.81640625" style="1" customWidth="1"/>
    <col min="5255" max="5255" width="20.1796875" style="1" customWidth="1"/>
    <col min="5256" max="5258" width="10.81640625" style="1" customWidth="1"/>
    <col min="5259" max="5259" width="20.1796875" style="1" customWidth="1"/>
    <col min="5260" max="5262" width="10.81640625" style="1" customWidth="1"/>
    <col min="5263" max="5263" width="20.1796875" style="1" customWidth="1"/>
    <col min="5264" max="5266" width="10.81640625" style="1" customWidth="1"/>
    <col min="5267" max="5267" width="20.1796875" style="1" customWidth="1"/>
    <col min="5268" max="5270" width="10.81640625" style="1" customWidth="1"/>
    <col min="5271" max="5271" width="20.1796875" style="1" customWidth="1"/>
    <col min="5272" max="5274" width="10.81640625" style="1" customWidth="1"/>
    <col min="5275" max="5275" width="20.1796875" style="1" customWidth="1"/>
    <col min="5276" max="5278" width="10.81640625" style="1" customWidth="1"/>
    <col min="5279" max="5279" width="20.1796875" style="1" customWidth="1"/>
    <col min="5280" max="5282" width="10.81640625" style="1" customWidth="1"/>
    <col min="5283" max="5283" width="20.1796875" style="1" customWidth="1"/>
    <col min="5284" max="5286" width="10.81640625" style="1" customWidth="1"/>
    <col min="5287" max="5287" width="20.1796875" style="1" customWidth="1"/>
    <col min="5288" max="5290" width="10.81640625" style="1" customWidth="1"/>
    <col min="5291" max="5291" width="20.1796875" style="1" customWidth="1"/>
    <col min="5292" max="5294" width="10.81640625" style="1" customWidth="1"/>
    <col min="5295" max="5295" width="20.1796875" style="1" customWidth="1"/>
    <col min="5296" max="5298" width="10.81640625" style="1" customWidth="1"/>
    <col min="5299" max="5299" width="20.1796875" style="1" customWidth="1"/>
    <col min="5300" max="5302" width="10.81640625" style="1" customWidth="1"/>
    <col min="5303" max="5303" width="20.1796875" style="1" customWidth="1"/>
    <col min="5304" max="5306" width="10.81640625" style="1" customWidth="1"/>
    <col min="5307" max="5307" width="20.1796875" style="1" customWidth="1"/>
    <col min="5308" max="5310" width="10.81640625" style="1" customWidth="1"/>
    <col min="5311" max="5311" width="20.1796875" style="1" customWidth="1"/>
    <col min="5312" max="5314" width="10.81640625" style="1" customWidth="1"/>
    <col min="5315" max="5315" width="20.1796875" style="1" customWidth="1"/>
    <col min="5316" max="5318" width="10.81640625" style="1" customWidth="1"/>
    <col min="5319" max="5319" width="20.1796875" style="1" customWidth="1"/>
    <col min="5320" max="5321" width="10.81640625" style="1" customWidth="1"/>
    <col min="5322" max="5322" width="11.81640625" style="1" customWidth="1"/>
    <col min="5323" max="5323" width="20.1796875" style="1" customWidth="1"/>
    <col min="5324" max="5326" width="10.81640625" style="1" customWidth="1"/>
    <col min="5327" max="5329" width="20.1796875" style="1" customWidth="1"/>
    <col min="5330" max="5330" width="4.81640625" style="1" customWidth="1"/>
    <col min="5331" max="5331" width="20.1796875" style="1" customWidth="1"/>
    <col min="5332" max="5332" width="4.81640625" style="1" customWidth="1"/>
    <col min="5333" max="5333" width="20.1796875" style="1" customWidth="1"/>
    <col min="5334" max="5334" width="4.81640625" style="1" customWidth="1"/>
    <col min="5335" max="5335" width="20.1796875" style="1" customWidth="1"/>
    <col min="5336" max="5336" width="4.81640625" style="1" customWidth="1"/>
    <col min="5337" max="5337" width="20.1796875" style="1" customWidth="1"/>
    <col min="5338" max="5338" width="4.81640625" style="1" customWidth="1"/>
    <col min="5339" max="5339" width="20.1796875" style="1" customWidth="1"/>
    <col min="5340" max="5340" width="4.81640625" style="1" customWidth="1"/>
    <col min="5341" max="5341" width="20.1796875" style="1" customWidth="1"/>
    <col min="5342" max="5342" width="8.54296875" style="1" bestFit="1" customWidth="1"/>
    <col min="5343" max="5343" width="7.54296875" style="1" customWidth="1"/>
    <col min="5344" max="5344" width="3.81640625" style="1" customWidth="1"/>
    <col min="5345" max="5345" width="3" style="1" customWidth="1"/>
    <col min="5346" max="5346" width="16.1796875" style="1" customWidth="1"/>
    <col min="5347" max="5347" width="27.453125" style="1" customWidth="1"/>
    <col min="5348" max="5350" width="0" style="1" hidden="1" customWidth="1"/>
    <col min="5351" max="5351" width="0" style="1" hidden="1"/>
    <col min="5352" max="5352" width="5.1796875" style="1" customWidth="1"/>
    <col min="5353" max="5353" width="43.81640625" style="1" customWidth="1"/>
    <col min="5354" max="5354" width="12.81640625" style="1" customWidth="1"/>
    <col min="5355" max="5355" width="17" style="1" customWidth="1"/>
    <col min="5356" max="5357" width="10.81640625" style="1" customWidth="1"/>
    <col min="5358" max="5358" width="8.81640625" style="1" customWidth="1"/>
    <col min="5359" max="5359" width="20.1796875" style="1" customWidth="1"/>
    <col min="5360" max="5361" width="10.81640625" style="1" customWidth="1"/>
    <col min="5362" max="5362" width="10.1796875" style="1" customWidth="1"/>
    <col min="5363" max="5363" width="20.1796875" style="1" customWidth="1"/>
    <col min="5364" max="5365" width="10.81640625" style="1" customWidth="1"/>
    <col min="5366" max="5366" width="8.81640625" style="1" customWidth="1"/>
    <col min="5367" max="5367" width="20.1796875" style="1" customWidth="1"/>
    <col min="5368" max="5369" width="10.81640625" style="1" customWidth="1"/>
    <col min="5370" max="5370" width="10.1796875" style="1" customWidth="1"/>
    <col min="5371" max="5371" width="20.1796875" style="1" customWidth="1"/>
    <col min="5372" max="5373" width="10.81640625" style="1" customWidth="1"/>
    <col min="5374" max="5374" width="8.81640625" style="1" customWidth="1"/>
    <col min="5375" max="5375" width="20.1796875" style="1" customWidth="1"/>
    <col min="5376" max="5377" width="10.81640625" style="1" customWidth="1"/>
    <col min="5378" max="5378" width="10.1796875" style="1" customWidth="1"/>
    <col min="5379" max="5379" width="20.1796875" style="1" customWidth="1"/>
    <col min="5380" max="5381" width="10.81640625" style="1" customWidth="1"/>
    <col min="5382" max="5382" width="8.81640625" style="1" customWidth="1"/>
    <col min="5383" max="5383" width="20.1796875" style="1" customWidth="1"/>
    <col min="5384" max="5385" width="10.81640625" style="1" customWidth="1"/>
    <col min="5386" max="5386" width="10.1796875" style="1" customWidth="1"/>
    <col min="5387" max="5387" width="20.1796875" style="1" customWidth="1"/>
    <col min="5388" max="5389" width="10.81640625" style="1" customWidth="1"/>
    <col min="5390" max="5390" width="8.81640625" style="1" customWidth="1"/>
    <col min="5391" max="5391" width="20.1796875" style="1" customWidth="1"/>
    <col min="5392" max="5393" width="10.81640625" style="1" customWidth="1"/>
    <col min="5394" max="5394" width="10.1796875" style="1" customWidth="1"/>
    <col min="5395" max="5395" width="20.1796875" style="1" customWidth="1"/>
    <col min="5396" max="5398" width="10.81640625" style="1" customWidth="1"/>
    <col min="5399" max="5399" width="20.1796875" style="1" customWidth="1"/>
    <col min="5400" max="5402" width="10.81640625" style="1" customWidth="1"/>
    <col min="5403" max="5403" width="20.1796875" style="1" customWidth="1"/>
    <col min="5404" max="5406" width="10.81640625" style="1" customWidth="1"/>
    <col min="5407" max="5407" width="20.1796875" style="1" customWidth="1"/>
    <col min="5408" max="5410" width="10.81640625" style="1" customWidth="1"/>
    <col min="5411" max="5411" width="20.1796875" style="1" customWidth="1"/>
    <col min="5412" max="5414" width="10.81640625" style="1" customWidth="1"/>
    <col min="5415" max="5415" width="20.1796875" style="1" customWidth="1"/>
    <col min="5416" max="5418" width="10.81640625" style="1" customWidth="1"/>
    <col min="5419" max="5419" width="20.1796875" style="1" customWidth="1"/>
    <col min="5420" max="5422" width="10.81640625" style="1" customWidth="1"/>
    <col min="5423" max="5423" width="20.1796875" style="1" customWidth="1"/>
    <col min="5424" max="5426" width="10.81640625" style="1" customWidth="1"/>
    <col min="5427" max="5427" width="20.1796875" style="1" customWidth="1"/>
    <col min="5428" max="5430" width="10.81640625" style="1" customWidth="1"/>
    <col min="5431" max="5431" width="20.1796875" style="1" customWidth="1"/>
    <col min="5432" max="5434" width="10.81640625" style="1" customWidth="1"/>
    <col min="5435" max="5435" width="20.1796875" style="1" customWidth="1"/>
    <col min="5436" max="5436" width="16.81640625" style="1" customWidth="1"/>
    <col min="5437" max="5437" width="20.1796875" style="1" customWidth="1"/>
    <col min="5438" max="5438" width="16.81640625" style="1" customWidth="1"/>
    <col min="5439" max="5439" width="20.1796875" style="1" customWidth="1"/>
    <col min="5440" max="5442" width="10.81640625" style="1" customWidth="1"/>
    <col min="5443" max="5443" width="20.1796875" style="1" customWidth="1"/>
    <col min="5444" max="5446" width="10.81640625" style="1" customWidth="1"/>
    <col min="5447" max="5447" width="20.1796875" style="1" customWidth="1"/>
    <col min="5448" max="5450" width="10.81640625" style="1" customWidth="1"/>
    <col min="5451" max="5451" width="20.1796875" style="1" customWidth="1"/>
    <col min="5452" max="5454" width="10.81640625" style="1" customWidth="1"/>
    <col min="5455" max="5455" width="20.1796875" style="1" customWidth="1"/>
    <col min="5456" max="5458" width="10.81640625" style="1" customWidth="1"/>
    <col min="5459" max="5459" width="20.1796875" style="1" customWidth="1"/>
    <col min="5460" max="5462" width="10.81640625" style="1" customWidth="1"/>
    <col min="5463" max="5463" width="20.1796875" style="1" customWidth="1"/>
    <col min="5464" max="5466" width="10.81640625" style="1" customWidth="1"/>
    <col min="5467" max="5467" width="20.1796875" style="1" customWidth="1"/>
    <col min="5468" max="5470" width="10.81640625" style="1" customWidth="1"/>
    <col min="5471" max="5471" width="20.1796875" style="1" customWidth="1"/>
    <col min="5472" max="5474" width="10.81640625" style="1" customWidth="1"/>
    <col min="5475" max="5475" width="20.1796875" style="1" customWidth="1"/>
    <col min="5476" max="5478" width="10.81640625" style="1" customWidth="1"/>
    <col min="5479" max="5479" width="20.1796875" style="1" customWidth="1"/>
    <col min="5480" max="5482" width="10.81640625" style="1" customWidth="1"/>
    <col min="5483" max="5483" width="20.1796875" style="1" customWidth="1"/>
    <col min="5484" max="5486" width="10.81640625" style="1" customWidth="1"/>
    <col min="5487" max="5487" width="20.1796875" style="1" customWidth="1"/>
    <col min="5488" max="5490" width="10.81640625" style="1" customWidth="1"/>
    <col min="5491" max="5491" width="20.1796875" style="1" customWidth="1"/>
    <col min="5492" max="5494" width="10.81640625" style="1" customWidth="1"/>
    <col min="5495" max="5495" width="20.1796875" style="1" customWidth="1"/>
    <col min="5496" max="5498" width="10.81640625" style="1" customWidth="1"/>
    <col min="5499" max="5499" width="20.1796875" style="1" customWidth="1"/>
    <col min="5500" max="5502" width="10.81640625" style="1" customWidth="1"/>
    <col min="5503" max="5503" width="20.1796875" style="1" customWidth="1"/>
    <col min="5504" max="5506" width="10.81640625" style="1" customWidth="1"/>
    <col min="5507" max="5507" width="20.1796875" style="1" customWidth="1"/>
    <col min="5508" max="5510" width="10.81640625" style="1" customWidth="1"/>
    <col min="5511" max="5511" width="20.1796875" style="1" customWidth="1"/>
    <col min="5512" max="5514" width="10.81640625" style="1" customWidth="1"/>
    <col min="5515" max="5515" width="20.1796875" style="1" customWidth="1"/>
    <col min="5516" max="5518" width="10.81640625" style="1" customWidth="1"/>
    <col min="5519" max="5519" width="20.1796875" style="1" customWidth="1"/>
    <col min="5520" max="5522" width="10.81640625" style="1" customWidth="1"/>
    <col min="5523" max="5523" width="20.1796875" style="1" customWidth="1"/>
    <col min="5524" max="5526" width="10.81640625" style="1" customWidth="1"/>
    <col min="5527" max="5527" width="20.1796875" style="1" customWidth="1"/>
    <col min="5528" max="5530" width="10.81640625" style="1" customWidth="1"/>
    <col min="5531" max="5531" width="20.1796875" style="1" customWidth="1"/>
    <col min="5532" max="5534" width="10.81640625" style="1" customWidth="1"/>
    <col min="5535" max="5535" width="20.1796875" style="1" customWidth="1"/>
    <col min="5536" max="5538" width="10.81640625" style="1" customWidth="1"/>
    <col min="5539" max="5539" width="20.1796875" style="1" customWidth="1"/>
    <col min="5540" max="5542" width="10.81640625" style="1" customWidth="1"/>
    <col min="5543" max="5543" width="20.1796875" style="1" customWidth="1"/>
    <col min="5544" max="5546" width="10.81640625" style="1" customWidth="1"/>
    <col min="5547" max="5547" width="20.1796875" style="1" customWidth="1"/>
    <col min="5548" max="5550" width="10.81640625" style="1" customWidth="1"/>
    <col min="5551" max="5551" width="20.1796875" style="1" customWidth="1"/>
    <col min="5552" max="5554" width="10.81640625" style="1" customWidth="1"/>
    <col min="5555" max="5555" width="20.1796875" style="1" customWidth="1"/>
    <col min="5556" max="5558" width="10.81640625" style="1" customWidth="1"/>
    <col min="5559" max="5559" width="20.1796875" style="1" customWidth="1"/>
    <col min="5560" max="5562" width="10.81640625" style="1" customWidth="1"/>
    <col min="5563" max="5563" width="20.1796875" style="1" customWidth="1"/>
    <col min="5564" max="5566" width="10.81640625" style="1" customWidth="1"/>
    <col min="5567" max="5567" width="20.1796875" style="1" customWidth="1"/>
    <col min="5568" max="5570" width="10.81640625" style="1" customWidth="1"/>
    <col min="5571" max="5571" width="20.1796875" style="1" customWidth="1"/>
    <col min="5572" max="5574" width="10.81640625" style="1" customWidth="1"/>
    <col min="5575" max="5575" width="20.1796875" style="1" customWidth="1"/>
    <col min="5576" max="5577" width="10.81640625" style="1" customWidth="1"/>
    <col min="5578" max="5578" width="11.81640625" style="1" customWidth="1"/>
    <col min="5579" max="5579" width="20.1796875" style="1" customWidth="1"/>
    <col min="5580" max="5582" width="10.81640625" style="1" customWidth="1"/>
    <col min="5583" max="5585" width="20.1796875" style="1" customWidth="1"/>
    <col min="5586" max="5586" width="4.81640625" style="1" customWidth="1"/>
    <col min="5587" max="5587" width="20.1796875" style="1" customWidth="1"/>
    <col min="5588" max="5588" width="4.81640625" style="1" customWidth="1"/>
    <col min="5589" max="5589" width="20.1796875" style="1" customWidth="1"/>
    <col min="5590" max="5590" width="4.81640625" style="1" customWidth="1"/>
    <col min="5591" max="5591" width="20.1796875" style="1" customWidth="1"/>
    <col min="5592" max="5592" width="4.81640625" style="1" customWidth="1"/>
    <col min="5593" max="5593" width="20.1796875" style="1" customWidth="1"/>
    <col min="5594" max="5594" width="4.81640625" style="1" customWidth="1"/>
    <col min="5595" max="5595" width="20.1796875" style="1" customWidth="1"/>
    <col min="5596" max="5596" width="4.81640625" style="1" customWidth="1"/>
    <col min="5597" max="5597" width="20.1796875" style="1" customWidth="1"/>
    <col min="5598" max="5598" width="8.54296875" style="1" bestFit="1" customWidth="1"/>
    <col min="5599" max="5599" width="7.54296875" style="1" customWidth="1"/>
    <col min="5600" max="5600" width="3.81640625" style="1" customWidth="1"/>
    <col min="5601" max="5601" width="3" style="1" customWidth="1"/>
    <col min="5602" max="5602" width="16.1796875" style="1" customWidth="1"/>
    <col min="5603" max="5603" width="27.453125" style="1" customWidth="1"/>
    <col min="5604" max="5606" width="0" style="1" hidden="1" customWidth="1"/>
    <col min="5607" max="5607" width="0" style="1" hidden="1"/>
    <col min="5608" max="5608" width="5.1796875" style="1" customWidth="1"/>
    <col min="5609" max="5609" width="43.81640625" style="1" customWidth="1"/>
    <col min="5610" max="5610" width="12.81640625" style="1" customWidth="1"/>
    <col min="5611" max="5611" width="17" style="1" customWidth="1"/>
    <col min="5612" max="5613" width="10.81640625" style="1" customWidth="1"/>
    <col min="5614" max="5614" width="8.81640625" style="1" customWidth="1"/>
    <col min="5615" max="5615" width="20.1796875" style="1" customWidth="1"/>
    <col min="5616" max="5617" width="10.81640625" style="1" customWidth="1"/>
    <col min="5618" max="5618" width="10.1796875" style="1" customWidth="1"/>
    <col min="5619" max="5619" width="20.1796875" style="1" customWidth="1"/>
    <col min="5620" max="5621" width="10.81640625" style="1" customWidth="1"/>
    <col min="5622" max="5622" width="8.81640625" style="1" customWidth="1"/>
    <col min="5623" max="5623" width="20.1796875" style="1" customWidth="1"/>
    <col min="5624" max="5625" width="10.81640625" style="1" customWidth="1"/>
    <col min="5626" max="5626" width="10.1796875" style="1" customWidth="1"/>
    <col min="5627" max="5627" width="20.1796875" style="1" customWidth="1"/>
    <col min="5628" max="5629" width="10.81640625" style="1" customWidth="1"/>
    <col min="5630" max="5630" width="8.81640625" style="1" customWidth="1"/>
    <col min="5631" max="5631" width="20.1796875" style="1" customWidth="1"/>
    <col min="5632" max="5633" width="10.81640625" style="1" customWidth="1"/>
    <col min="5634" max="5634" width="10.1796875" style="1" customWidth="1"/>
    <col min="5635" max="5635" width="20.1796875" style="1" customWidth="1"/>
    <col min="5636" max="5637" width="10.81640625" style="1" customWidth="1"/>
    <col min="5638" max="5638" width="8.81640625" style="1" customWidth="1"/>
    <col min="5639" max="5639" width="20.1796875" style="1" customWidth="1"/>
    <col min="5640" max="5641" width="10.81640625" style="1" customWidth="1"/>
    <col min="5642" max="5642" width="10.1796875" style="1" customWidth="1"/>
    <col min="5643" max="5643" width="20.1796875" style="1" customWidth="1"/>
    <col min="5644" max="5645" width="10.81640625" style="1" customWidth="1"/>
    <col min="5646" max="5646" width="8.81640625" style="1" customWidth="1"/>
    <col min="5647" max="5647" width="20.1796875" style="1" customWidth="1"/>
    <col min="5648" max="5649" width="10.81640625" style="1" customWidth="1"/>
    <col min="5650" max="5650" width="10.1796875" style="1" customWidth="1"/>
    <col min="5651" max="5651" width="20.1796875" style="1" customWidth="1"/>
    <col min="5652" max="5654" width="10.81640625" style="1" customWidth="1"/>
    <col min="5655" max="5655" width="20.1796875" style="1" customWidth="1"/>
    <col min="5656" max="5658" width="10.81640625" style="1" customWidth="1"/>
    <col min="5659" max="5659" width="20.1796875" style="1" customWidth="1"/>
    <col min="5660" max="5662" width="10.81640625" style="1" customWidth="1"/>
    <col min="5663" max="5663" width="20.1796875" style="1" customWidth="1"/>
    <col min="5664" max="5666" width="10.81640625" style="1" customWidth="1"/>
    <col min="5667" max="5667" width="20.1796875" style="1" customWidth="1"/>
    <col min="5668" max="5670" width="10.81640625" style="1" customWidth="1"/>
    <col min="5671" max="5671" width="20.1796875" style="1" customWidth="1"/>
    <col min="5672" max="5674" width="10.81640625" style="1" customWidth="1"/>
    <col min="5675" max="5675" width="20.1796875" style="1" customWidth="1"/>
    <col min="5676" max="5678" width="10.81640625" style="1" customWidth="1"/>
    <col min="5679" max="5679" width="20.1796875" style="1" customWidth="1"/>
    <col min="5680" max="5682" width="10.81640625" style="1" customWidth="1"/>
    <col min="5683" max="5683" width="20.1796875" style="1" customWidth="1"/>
    <col min="5684" max="5686" width="10.81640625" style="1" customWidth="1"/>
    <col min="5687" max="5687" width="20.1796875" style="1" customWidth="1"/>
    <col min="5688" max="5690" width="10.81640625" style="1" customWidth="1"/>
    <col min="5691" max="5691" width="20.1796875" style="1" customWidth="1"/>
    <col min="5692" max="5692" width="16.81640625" style="1" customWidth="1"/>
    <col min="5693" max="5693" width="20.1796875" style="1" customWidth="1"/>
    <col min="5694" max="5694" width="16.81640625" style="1" customWidth="1"/>
    <col min="5695" max="5695" width="20.1796875" style="1" customWidth="1"/>
    <col min="5696" max="5698" width="10.81640625" style="1" customWidth="1"/>
    <col min="5699" max="5699" width="20.1796875" style="1" customWidth="1"/>
    <col min="5700" max="5702" width="10.81640625" style="1" customWidth="1"/>
    <col min="5703" max="5703" width="20.1796875" style="1" customWidth="1"/>
    <col min="5704" max="5706" width="10.81640625" style="1" customWidth="1"/>
    <col min="5707" max="5707" width="20.1796875" style="1" customWidth="1"/>
    <col min="5708" max="5710" width="10.81640625" style="1" customWidth="1"/>
    <col min="5711" max="5711" width="20.1796875" style="1" customWidth="1"/>
    <col min="5712" max="5714" width="10.81640625" style="1" customWidth="1"/>
    <col min="5715" max="5715" width="20.1796875" style="1" customWidth="1"/>
    <col min="5716" max="5718" width="10.81640625" style="1" customWidth="1"/>
    <col min="5719" max="5719" width="20.1796875" style="1" customWidth="1"/>
    <col min="5720" max="5722" width="10.81640625" style="1" customWidth="1"/>
    <col min="5723" max="5723" width="20.1796875" style="1" customWidth="1"/>
    <col min="5724" max="5726" width="10.81640625" style="1" customWidth="1"/>
    <col min="5727" max="5727" width="20.1796875" style="1" customWidth="1"/>
    <col min="5728" max="5730" width="10.81640625" style="1" customWidth="1"/>
    <col min="5731" max="5731" width="20.1796875" style="1" customWidth="1"/>
    <col min="5732" max="5734" width="10.81640625" style="1" customWidth="1"/>
    <col min="5735" max="5735" width="20.1796875" style="1" customWidth="1"/>
    <col min="5736" max="5738" width="10.81640625" style="1" customWidth="1"/>
    <col min="5739" max="5739" width="20.1796875" style="1" customWidth="1"/>
    <col min="5740" max="5742" width="10.81640625" style="1" customWidth="1"/>
    <col min="5743" max="5743" width="20.1796875" style="1" customWidth="1"/>
    <col min="5744" max="5746" width="10.81640625" style="1" customWidth="1"/>
    <col min="5747" max="5747" width="20.1796875" style="1" customWidth="1"/>
    <col min="5748" max="5750" width="10.81640625" style="1" customWidth="1"/>
    <col min="5751" max="5751" width="20.1796875" style="1" customWidth="1"/>
    <col min="5752" max="5754" width="10.81640625" style="1" customWidth="1"/>
    <col min="5755" max="5755" width="20.1796875" style="1" customWidth="1"/>
    <col min="5756" max="5758" width="10.81640625" style="1" customWidth="1"/>
    <col min="5759" max="5759" width="20.1796875" style="1" customWidth="1"/>
    <col min="5760" max="5762" width="10.81640625" style="1" customWidth="1"/>
    <col min="5763" max="5763" width="20.1796875" style="1" customWidth="1"/>
    <col min="5764" max="5766" width="10.81640625" style="1" customWidth="1"/>
    <col min="5767" max="5767" width="20.1796875" style="1" customWidth="1"/>
    <col min="5768" max="5770" width="10.81640625" style="1" customWidth="1"/>
    <col min="5771" max="5771" width="20.1796875" style="1" customWidth="1"/>
    <col min="5772" max="5774" width="10.81640625" style="1" customWidth="1"/>
    <col min="5775" max="5775" width="20.1796875" style="1" customWidth="1"/>
    <col min="5776" max="5778" width="10.81640625" style="1" customWidth="1"/>
    <col min="5779" max="5779" width="20.1796875" style="1" customWidth="1"/>
    <col min="5780" max="5782" width="10.81640625" style="1" customWidth="1"/>
    <col min="5783" max="5783" width="20.1796875" style="1" customWidth="1"/>
    <col min="5784" max="5786" width="10.81640625" style="1" customWidth="1"/>
    <col min="5787" max="5787" width="20.1796875" style="1" customWidth="1"/>
    <col min="5788" max="5790" width="10.81640625" style="1" customWidth="1"/>
    <col min="5791" max="5791" width="20.1796875" style="1" customWidth="1"/>
    <col min="5792" max="5794" width="10.81640625" style="1" customWidth="1"/>
    <col min="5795" max="5795" width="20.1796875" style="1" customWidth="1"/>
    <col min="5796" max="5798" width="10.81640625" style="1" customWidth="1"/>
    <col min="5799" max="5799" width="20.1796875" style="1" customWidth="1"/>
    <col min="5800" max="5802" width="10.81640625" style="1" customWidth="1"/>
    <col min="5803" max="5803" width="20.1796875" style="1" customWidth="1"/>
    <col min="5804" max="5806" width="10.81640625" style="1" customWidth="1"/>
    <col min="5807" max="5807" width="20.1796875" style="1" customWidth="1"/>
    <col min="5808" max="5810" width="10.81640625" style="1" customWidth="1"/>
    <col min="5811" max="5811" width="20.1796875" style="1" customWidth="1"/>
    <col min="5812" max="5814" width="10.81640625" style="1" customWidth="1"/>
    <col min="5815" max="5815" width="20.1796875" style="1" customWidth="1"/>
    <col min="5816" max="5818" width="10.81640625" style="1" customWidth="1"/>
    <col min="5819" max="5819" width="20.1796875" style="1" customWidth="1"/>
    <col min="5820" max="5822" width="10.81640625" style="1" customWidth="1"/>
    <col min="5823" max="5823" width="20.1796875" style="1" customWidth="1"/>
    <col min="5824" max="5826" width="10.81640625" style="1" customWidth="1"/>
    <col min="5827" max="5827" width="20.1796875" style="1" customWidth="1"/>
    <col min="5828" max="5830" width="10.81640625" style="1" customWidth="1"/>
    <col min="5831" max="5831" width="20.1796875" style="1" customWidth="1"/>
    <col min="5832" max="5833" width="10.81640625" style="1" customWidth="1"/>
    <col min="5834" max="5834" width="11.81640625" style="1" customWidth="1"/>
    <col min="5835" max="5835" width="20.1796875" style="1" customWidth="1"/>
    <col min="5836" max="5838" width="10.81640625" style="1" customWidth="1"/>
    <col min="5839" max="5841" width="20.1796875" style="1" customWidth="1"/>
    <col min="5842" max="5842" width="4.81640625" style="1" customWidth="1"/>
    <col min="5843" max="5843" width="20.1796875" style="1" customWidth="1"/>
    <col min="5844" max="5844" width="4.81640625" style="1" customWidth="1"/>
    <col min="5845" max="5845" width="20.1796875" style="1" customWidth="1"/>
    <col min="5846" max="5846" width="4.81640625" style="1" customWidth="1"/>
    <col min="5847" max="5847" width="20.1796875" style="1" customWidth="1"/>
    <col min="5848" max="5848" width="4.81640625" style="1" customWidth="1"/>
    <col min="5849" max="5849" width="20.1796875" style="1" customWidth="1"/>
    <col min="5850" max="5850" width="4.81640625" style="1" customWidth="1"/>
    <col min="5851" max="5851" width="20.1796875" style="1" customWidth="1"/>
    <col min="5852" max="5852" width="4.81640625" style="1" customWidth="1"/>
    <col min="5853" max="5853" width="20.1796875" style="1" customWidth="1"/>
    <col min="5854" max="5854" width="8.54296875" style="1" bestFit="1" customWidth="1"/>
    <col min="5855" max="5855" width="7.54296875" style="1" customWidth="1"/>
    <col min="5856" max="5856" width="3.81640625" style="1" customWidth="1"/>
    <col min="5857" max="5857" width="3" style="1" customWidth="1"/>
    <col min="5858" max="5858" width="16.1796875" style="1" customWidth="1"/>
    <col min="5859" max="5859" width="27.453125" style="1" customWidth="1"/>
    <col min="5860" max="5862" width="0" style="1" hidden="1" customWidth="1"/>
    <col min="5863" max="5863" width="0" style="1" hidden="1"/>
    <col min="5864" max="5864" width="5.1796875" style="1" customWidth="1"/>
    <col min="5865" max="5865" width="43.81640625" style="1" customWidth="1"/>
    <col min="5866" max="5866" width="12.81640625" style="1" customWidth="1"/>
    <col min="5867" max="5867" width="17" style="1" customWidth="1"/>
    <col min="5868" max="5869" width="10.81640625" style="1" customWidth="1"/>
    <col min="5870" max="5870" width="8.81640625" style="1" customWidth="1"/>
    <col min="5871" max="5871" width="20.1796875" style="1" customWidth="1"/>
    <col min="5872" max="5873" width="10.81640625" style="1" customWidth="1"/>
    <col min="5874" max="5874" width="10.1796875" style="1" customWidth="1"/>
    <col min="5875" max="5875" width="20.1796875" style="1" customWidth="1"/>
    <col min="5876" max="5877" width="10.81640625" style="1" customWidth="1"/>
    <col min="5878" max="5878" width="8.81640625" style="1" customWidth="1"/>
    <col min="5879" max="5879" width="20.1796875" style="1" customWidth="1"/>
    <col min="5880" max="5881" width="10.81640625" style="1" customWidth="1"/>
    <col min="5882" max="5882" width="10.1796875" style="1" customWidth="1"/>
    <col min="5883" max="5883" width="20.1796875" style="1" customWidth="1"/>
    <col min="5884" max="5885" width="10.81640625" style="1" customWidth="1"/>
    <col min="5886" max="5886" width="8.81640625" style="1" customWidth="1"/>
    <col min="5887" max="5887" width="20.1796875" style="1" customWidth="1"/>
    <col min="5888" max="5889" width="10.81640625" style="1" customWidth="1"/>
    <col min="5890" max="5890" width="10.1796875" style="1" customWidth="1"/>
    <col min="5891" max="5891" width="20.1796875" style="1" customWidth="1"/>
    <col min="5892" max="5893" width="10.81640625" style="1" customWidth="1"/>
    <col min="5894" max="5894" width="8.81640625" style="1" customWidth="1"/>
    <col min="5895" max="5895" width="20.1796875" style="1" customWidth="1"/>
    <col min="5896" max="5897" width="10.81640625" style="1" customWidth="1"/>
    <col min="5898" max="5898" width="10.1796875" style="1" customWidth="1"/>
    <col min="5899" max="5899" width="20.1796875" style="1" customWidth="1"/>
    <col min="5900" max="5901" width="10.81640625" style="1" customWidth="1"/>
    <col min="5902" max="5902" width="8.81640625" style="1" customWidth="1"/>
    <col min="5903" max="5903" width="20.1796875" style="1" customWidth="1"/>
    <col min="5904" max="5905" width="10.81640625" style="1" customWidth="1"/>
    <col min="5906" max="5906" width="10.1796875" style="1" customWidth="1"/>
    <col min="5907" max="5907" width="20.1796875" style="1" customWidth="1"/>
    <col min="5908" max="5910" width="10.81640625" style="1" customWidth="1"/>
    <col min="5911" max="5911" width="20.1796875" style="1" customWidth="1"/>
    <col min="5912" max="5914" width="10.81640625" style="1" customWidth="1"/>
    <col min="5915" max="5915" width="20.1796875" style="1" customWidth="1"/>
    <col min="5916" max="5918" width="10.81640625" style="1" customWidth="1"/>
    <col min="5919" max="5919" width="20.1796875" style="1" customWidth="1"/>
    <col min="5920" max="5922" width="10.81640625" style="1" customWidth="1"/>
    <col min="5923" max="5923" width="20.1796875" style="1" customWidth="1"/>
    <col min="5924" max="5926" width="10.81640625" style="1" customWidth="1"/>
    <col min="5927" max="5927" width="20.1796875" style="1" customWidth="1"/>
    <col min="5928" max="5930" width="10.81640625" style="1" customWidth="1"/>
    <col min="5931" max="5931" width="20.1796875" style="1" customWidth="1"/>
    <col min="5932" max="5934" width="10.81640625" style="1" customWidth="1"/>
    <col min="5935" max="5935" width="20.1796875" style="1" customWidth="1"/>
    <col min="5936" max="5938" width="10.81640625" style="1" customWidth="1"/>
    <col min="5939" max="5939" width="20.1796875" style="1" customWidth="1"/>
    <col min="5940" max="5942" width="10.81640625" style="1" customWidth="1"/>
    <col min="5943" max="5943" width="20.1796875" style="1" customWidth="1"/>
    <col min="5944" max="5946" width="10.81640625" style="1" customWidth="1"/>
    <col min="5947" max="5947" width="20.1796875" style="1" customWidth="1"/>
    <col min="5948" max="5948" width="16.81640625" style="1" customWidth="1"/>
    <col min="5949" max="5949" width="20.1796875" style="1" customWidth="1"/>
    <col min="5950" max="5950" width="16.81640625" style="1" customWidth="1"/>
    <col min="5951" max="5951" width="20.1796875" style="1" customWidth="1"/>
    <col min="5952" max="5954" width="10.81640625" style="1" customWidth="1"/>
    <col min="5955" max="5955" width="20.1796875" style="1" customWidth="1"/>
    <col min="5956" max="5958" width="10.81640625" style="1" customWidth="1"/>
    <col min="5959" max="5959" width="20.1796875" style="1" customWidth="1"/>
    <col min="5960" max="5962" width="10.81640625" style="1" customWidth="1"/>
    <col min="5963" max="5963" width="20.1796875" style="1" customWidth="1"/>
    <col min="5964" max="5966" width="10.81640625" style="1" customWidth="1"/>
    <col min="5967" max="5967" width="20.1796875" style="1" customWidth="1"/>
    <col min="5968" max="5970" width="10.81640625" style="1" customWidth="1"/>
    <col min="5971" max="5971" width="20.1796875" style="1" customWidth="1"/>
    <col min="5972" max="5974" width="10.81640625" style="1" customWidth="1"/>
    <col min="5975" max="5975" width="20.1796875" style="1" customWidth="1"/>
    <col min="5976" max="5978" width="10.81640625" style="1" customWidth="1"/>
    <col min="5979" max="5979" width="20.1796875" style="1" customWidth="1"/>
    <col min="5980" max="5982" width="10.81640625" style="1" customWidth="1"/>
    <col min="5983" max="5983" width="20.1796875" style="1" customWidth="1"/>
    <col min="5984" max="5986" width="10.81640625" style="1" customWidth="1"/>
    <col min="5987" max="5987" width="20.1796875" style="1" customWidth="1"/>
    <col min="5988" max="5990" width="10.81640625" style="1" customWidth="1"/>
    <col min="5991" max="5991" width="20.1796875" style="1" customWidth="1"/>
    <col min="5992" max="5994" width="10.81640625" style="1" customWidth="1"/>
    <col min="5995" max="5995" width="20.1796875" style="1" customWidth="1"/>
    <col min="5996" max="5998" width="10.81640625" style="1" customWidth="1"/>
    <col min="5999" max="5999" width="20.1796875" style="1" customWidth="1"/>
    <col min="6000" max="6002" width="10.81640625" style="1" customWidth="1"/>
    <col min="6003" max="6003" width="20.1796875" style="1" customWidth="1"/>
    <col min="6004" max="6006" width="10.81640625" style="1" customWidth="1"/>
    <col min="6007" max="6007" width="20.1796875" style="1" customWidth="1"/>
    <col min="6008" max="6010" width="10.81640625" style="1" customWidth="1"/>
    <col min="6011" max="6011" width="20.1796875" style="1" customWidth="1"/>
    <col min="6012" max="6014" width="10.81640625" style="1" customWidth="1"/>
    <col min="6015" max="6015" width="20.1796875" style="1" customWidth="1"/>
    <col min="6016" max="6018" width="10.81640625" style="1" customWidth="1"/>
    <col min="6019" max="6019" width="20.1796875" style="1" customWidth="1"/>
    <col min="6020" max="6022" width="10.81640625" style="1" customWidth="1"/>
    <col min="6023" max="6023" width="20.1796875" style="1" customWidth="1"/>
    <col min="6024" max="6026" width="10.81640625" style="1" customWidth="1"/>
    <col min="6027" max="6027" width="20.1796875" style="1" customWidth="1"/>
    <col min="6028" max="6030" width="10.81640625" style="1" customWidth="1"/>
    <col min="6031" max="6031" width="20.1796875" style="1" customWidth="1"/>
    <col min="6032" max="6034" width="10.81640625" style="1" customWidth="1"/>
    <col min="6035" max="6035" width="20.1796875" style="1" customWidth="1"/>
    <col min="6036" max="6038" width="10.81640625" style="1" customWidth="1"/>
    <col min="6039" max="6039" width="20.1796875" style="1" customWidth="1"/>
    <col min="6040" max="6042" width="10.81640625" style="1" customWidth="1"/>
    <col min="6043" max="6043" width="20.1796875" style="1" customWidth="1"/>
    <col min="6044" max="6046" width="10.81640625" style="1" customWidth="1"/>
    <col min="6047" max="6047" width="20.1796875" style="1" customWidth="1"/>
    <col min="6048" max="6050" width="10.81640625" style="1" customWidth="1"/>
    <col min="6051" max="6051" width="20.1796875" style="1" customWidth="1"/>
    <col min="6052" max="6054" width="10.81640625" style="1" customWidth="1"/>
    <col min="6055" max="6055" width="20.1796875" style="1" customWidth="1"/>
    <col min="6056" max="6058" width="10.81640625" style="1" customWidth="1"/>
    <col min="6059" max="6059" width="20.1796875" style="1" customWidth="1"/>
    <col min="6060" max="6062" width="10.81640625" style="1" customWidth="1"/>
    <col min="6063" max="6063" width="20.1796875" style="1" customWidth="1"/>
    <col min="6064" max="6066" width="10.81640625" style="1" customWidth="1"/>
    <col min="6067" max="6067" width="20.1796875" style="1" customWidth="1"/>
    <col min="6068" max="6070" width="10.81640625" style="1" customWidth="1"/>
    <col min="6071" max="6071" width="20.1796875" style="1" customWidth="1"/>
    <col min="6072" max="6074" width="10.81640625" style="1" customWidth="1"/>
    <col min="6075" max="6075" width="20.1796875" style="1" customWidth="1"/>
    <col min="6076" max="6078" width="10.81640625" style="1" customWidth="1"/>
    <col min="6079" max="6079" width="20.1796875" style="1" customWidth="1"/>
    <col min="6080" max="6082" width="10.81640625" style="1" customWidth="1"/>
    <col min="6083" max="6083" width="20.1796875" style="1" customWidth="1"/>
    <col min="6084" max="6086" width="10.81640625" style="1" customWidth="1"/>
    <col min="6087" max="6087" width="20.1796875" style="1" customWidth="1"/>
    <col min="6088" max="6089" width="10.81640625" style="1" customWidth="1"/>
    <col min="6090" max="6090" width="11.81640625" style="1" customWidth="1"/>
    <col min="6091" max="6091" width="20.1796875" style="1" customWidth="1"/>
    <col min="6092" max="6094" width="10.81640625" style="1" customWidth="1"/>
    <col min="6095" max="6097" width="20.1796875" style="1" customWidth="1"/>
    <col min="6098" max="6098" width="4.81640625" style="1" customWidth="1"/>
    <col min="6099" max="6099" width="20.1796875" style="1" customWidth="1"/>
    <col min="6100" max="6100" width="4.81640625" style="1" customWidth="1"/>
    <col min="6101" max="6101" width="20.1796875" style="1" customWidth="1"/>
    <col min="6102" max="6102" width="4.81640625" style="1" customWidth="1"/>
    <col min="6103" max="6103" width="20.1796875" style="1" customWidth="1"/>
    <col min="6104" max="6104" width="4.81640625" style="1" customWidth="1"/>
    <col min="6105" max="6105" width="20.1796875" style="1" customWidth="1"/>
    <col min="6106" max="6106" width="4.81640625" style="1" customWidth="1"/>
    <col min="6107" max="6107" width="20.1796875" style="1" customWidth="1"/>
    <col min="6108" max="6108" width="4.81640625" style="1" customWidth="1"/>
    <col min="6109" max="6109" width="20.1796875" style="1" customWidth="1"/>
    <col min="6110" max="6110" width="8.54296875" style="1" bestFit="1" customWidth="1"/>
    <col min="6111" max="6111" width="7.54296875" style="1" customWidth="1"/>
    <col min="6112" max="6112" width="3.81640625" style="1" customWidth="1"/>
    <col min="6113" max="6113" width="3" style="1" customWidth="1"/>
    <col min="6114" max="6114" width="16.1796875" style="1" customWidth="1"/>
    <col min="6115" max="6115" width="27.453125" style="1" customWidth="1"/>
    <col min="6116" max="6118" width="0" style="1" hidden="1" customWidth="1"/>
    <col min="6119" max="6119" width="0" style="1" hidden="1"/>
    <col min="6120" max="6120" width="5.1796875" style="1" customWidth="1"/>
    <col min="6121" max="6121" width="43.81640625" style="1" customWidth="1"/>
    <col min="6122" max="6122" width="12.81640625" style="1" customWidth="1"/>
    <col min="6123" max="6123" width="17" style="1" customWidth="1"/>
    <col min="6124" max="6125" width="10.81640625" style="1" customWidth="1"/>
    <col min="6126" max="6126" width="8.81640625" style="1" customWidth="1"/>
    <col min="6127" max="6127" width="20.1796875" style="1" customWidth="1"/>
    <col min="6128" max="6129" width="10.81640625" style="1" customWidth="1"/>
    <col min="6130" max="6130" width="10.1796875" style="1" customWidth="1"/>
    <col min="6131" max="6131" width="20.1796875" style="1" customWidth="1"/>
    <col min="6132" max="6133" width="10.81640625" style="1" customWidth="1"/>
    <col min="6134" max="6134" width="8.81640625" style="1" customWidth="1"/>
    <col min="6135" max="6135" width="20.1796875" style="1" customWidth="1"/>
    <col min="6136" max="6137" width="10.81640625" style="1" customWidth="1"/>
    <col min="6138" max="6138" width="10.1796875" style="1" customWidth="1"/>
    <col min="6139" max="6139" width="20.1796875" style="1" customWidth="1"/>
    <col min="6140" max="6141" width="10.81640625" style="1" customWidth="1"/>
    <col min="6142" max="6142" width="8.81640625" style="1" customWidth="1"/>
    <col min="6143" max="6143" width="20.1796875" style="1" customWidth="1"/>
    <col min="6144" max="6145" width="10.81640625" style="1" customWidth="1"/>
    <col min="6146" max="6146" width="10.1796875" style="1" customWidth="1"/>
    <col min="6147" max="6147" width="20.1796875" style="1" customWidth="1"/>
    <col min="6148" max="6149" width="10.81640625" style="1" customWidth="1"/>
    <col min="6150" max="6150" width="8.81640625" style="1" customWidth="1"/>
    <col min="6151" max="6151" width="20.1796875" style="1" customWidth="1"/>
    <col min="6152" max="6153" width="10.81640625" style="1" customWidth="1"/>
    <col min="6154" max="6154" width="10.1796875" style="1" customWidth="1"/>
    <col min="6155" max="6155" width="20.1796875" style="1" customWidth="1"/>
    <col min="6156" max="6157" width="10.81640625" style="1" customWidth="1"/>
    <col min="6158" max="6158" width="8.81640625" style="1" customWidth="1"/>
    <col min="6159" max="6159" width="20.1796875" style="1" customWidth="1"/>
    <col min="6160" max="6161" width="10.81640625" style="1" customWidth="1"/>
    <col min="6162" max="6162" width="10.1796875" style="1" customWidth="1"/>
    <col min="6163" max="6163" width="20.1796875" style="1" customWidth="1"/>
    <col min="6164" max="6166" width="10.81640625" style="1" customWidth="1"/>
    <col min="6167" max="6167" width="20.1796875" style="1" customWidth="1"/>
    <col min="6168" max="6170" width="10.81640625" style="1" customWidth="1"/>
    <col min="6171" max="6171" width="20.1796875" style="1" customWidth="1"/>
    <col min="6172" max="6174" width="10.81640625" style="1" customWidth="1"/>
    <col min="6175" max="6175" width="20.1796875" style="1" customWidth="1"/>
    <col min="6176" max="6178" width="10.81640625" style="1" customWidth="1"/>
    <col min="6179" max="6179" width="20.1796875" style="1" customWidth="1"/>
    <col min="6180" max="6182" width="10.81640625" style="1" customWidth="1"/>
    <col min="6183" max="6183" width="20.1796875" style="1" customWidth="1"/>
    <col min="6184" max="6186" width="10.81640625" style="1" customWidth="1"/>
    <col min="6187" max="6187" width="20.1796875" style="1" customWidth="1"/>
    <col min="6188" max="6190" width="10.81640625" style="1" customWidth="1"/>
    <col min="6191" max="6191" width="20.1796875" style="1" customWidth="1"/>
    <col min="6192" max="6194" width="10.81640625" style="1" customWidth="1"/>
    <col min="6195" max="6195" width="20.1796875" style="1" customWidth="1"/>
    <col min="6196" max="6198" width="10.81640625" style="1" customWidth="1"/>
    <col min="6199" max="6199" width="20.1796875" style="1" customWidth="1"/>
    <col min="6200" max="6202" width="10.81640625" style="1" customWidth="1"/>
    <col min="6203" max="6203" width="20.1796875" style="1" customWidth="1"/>
    <col min="6204" max="6204" width="16.81640625" style="1" customWidth="1"/>
    <col min="6205" max="6205" width="20.1796875" style="1" customWidth="1"/>
    <col min="6206" max="6206" width="16.81640625" style="1" customWidth="1"/>
    <col min="6207" max="6207" width="20.1796875" style="1" customWidth="1"/>
    <col min="6208" max="6210" width="10.81640625" style="1" customWidth="1"/>
    <col min="6211" max="6211" width="20.1796875" style="1" customWidth="1"/>
    <col min="6212" max="6214" width="10.81640625" style="1" customWidth="1"/>
    <col min="6215" max="6215" width="20.1796875" style="1" customWidth="1"/>
    <col min="6216" max="6218" width="10.81640625" style="1" customWidth="1"/>
    <col min="6219" max="6219" width="20.1796875" style="1" customWidth="1"/>
    <col min="6220" max="6222" width="10.81640625" style="1" customWidth="1"/>
    <col min="6223" max="6223" width="20.1796875" style="1" customWidth="1"/>
    <col min="6224" max="6226" width="10.81640625" style="1" customWidth="1"/>
    <col min="6227" max="6227" width="20.1796875" style="1" customWidth="1"/>
    <col min="6228" max="6230" width="10.81640625" style="1" customWidth="1"/>
    <col min="6231" max="6231" width="20.1796875" style="1" customWidth="1"/>
    <col min="6232" max="6234" width="10.81640625" style="1" customWidth="1"/>
    <col min="6235" max="6235" width="20.1796875" style="1" customWidth="1"/>
    <col min="6236" max="6238" width="10.81640625" style="1" customWidth="1"/>
    <col min="6239" max="6239" width="20.1796875" style="1" customWidth="1"/>
    <col min="6240" max="6242" width="10.81640625" style="1" customWidth="1"/>
    <col min="6243" max="6243" width="20.1796875" style="1" customWidth="1"/>
    <col min="6244" max="6246" width="10.81640625" style="1" customWidth="1"/>
    <col min="6247" max="6247" width="20.1796875" style="1" customWidth="1"/>
    <col min="6248" max="6250" width="10.81640625" style="1" customWidth="1"/>
    <col min="6251" max="6251" width="20.1796875" style="1" customWidth="1"/>
    <col min="6252" max="6254" width="10.81640625" style="1" customWidth="1"/>
    <col min="6255" max="6255" width="20.1796875" style="1" customWidth="1"/>
    <col min="6256" max="6258" width="10.81640625" style="1" customWidth="1"/>
    <col min="6259" max="6259" width="20.1796875" style="1" customWidth="1"/>
    <col min="6260" max="6262" width="10.81640625" style="1" customWidth="1"/>
    <col min="6263" max="6263" width="20.1796875" style="1" customWidth="1"/>
    <col min="6264" max="6266" width="10.81640625" style="1" customWidth="1"/>
    <col min="6267" max="6267" width="20.1796875" style="1" customWidth="1"/>
    <col min="6268" max="6270" width="10.81640625" style="1" customWidth="1"/>
    <col min="6271" max="6271" width="20.1796875" style="1" customWidth="1"/>
    <col min="6272" max="6274" width="10.81640625" style="1" customWidth="1"/>
    <col min="6275" max="6275" width="20.1796875" style="1" customWidth="1"/>
    <col min="6276" max="6278" width="10.81640625" style="1" customWidth="1"/>
    <col min="6279" max="6279" width="20.1796875" style="1" customWidth="1"/>
    <col min="6280" max="6282" width="10.81640625" style="1" customWidth="1"/>
    <col min="6283" max="6283" width="20.1796875" style="1" customWidth="1"/>
    <col min="6284" max="6286" width="10.81640625" style="1" customWidth="1"/>
    <col min="6287" max="6287" width="20.1796875" style="1" customWidth="1"/>
    <col min="6288" max="6290" width="10.81640625" style="1" customWidth="1"/>
    <col min="6291" max="6291" width="20.1796875" style="1" customWidth="1"/>
    <col min="6292" max="6294" width="10.81640625" style="1" customWidth="1"/>
    <col min="6295" max="6295" width="20.1796875" style="1" customWidth="1"/>
    <col min="6296" max="6298" width="10.81640625" style="1" customWidth="1"/>
    <col min="6299" max="6299" width="20.1796875" style="1" customWidth="1"/>
    <col min="6300" max="6302" width="10.81640625" style="1" customWidth="1"/>
    <col min="6303" max="6303" width="20.1796875" style="1" customWidth="1"/>
    <col min="6304" max="6306" width="10.81640625" style="1" customWidth="1"/>
    <col min="6307" max="6307" width="20.1796875" style="1" customWidth="1"/>
    <col min="6308" max="6310" width="10.81640625" style="1" customWidth="1"/>
    <col min="6311" max="6311" width="20.1796875" style="1" customWidth="1"/>
    <col min="6312" max="6314" width="10.81640625" style="1" customWidth="1"/>
    <col min="6315" max="6315" width="20.1796875" style="1" customWidth="1"/>
    <col min="6316" max="6318" width="10.81640625" style="1" customWidth="1"/>
    <col min="6319" max="6319" width="20.1796875" style="1" customWidth="1"/>
    <col min="6320" max="6322" width="10.81640625" style="1" customWidth="1"/>
    <col min="6323" max="6323" width="20.1796875" style="1" customWidth="1"/>
    <col min="6324" max="6326" width="10.81640625" style="1" customWidth="1"/>
    <col min="6327" max="6327" width="20.1796875" style="1" customWidth="1"/>
    <col min="6328" max="6330" width="10.81640625" style="1" customWidth="1"/>
    <col min="6331" max="6331" width="20.1796875" style="1" customWidth="1"/>
    <col min="6332" max="6334" width="10.81640625" style="1" customWidth="1"/>
    <col min="6335" max="6335" width="20.1796875" style="1" customWidth="1"/>
    <col min="6336" max="6338" width="10.81640625" style="1" customWidth="1"/>
    <col min="6339" max="6339" width="20.1796875" style="1" customWidth="1"/>
    <col min="6340" max="6342" width="10.81640625" style="1" customWidth="1"/>
    <col min="6343" max="6343" width="20.1796875" style="1" customWidth="1"/>
    <col min="6344" max="6345" width="10.81640625" style="1" customWidth="1"/>
    <col min="6346" max="6346" width="11.81640625" style="1" customWidth="1"/>
    <col min="6347" max="6347" width="20.1796875" style="1" customWidth="1"/>
    <col min="6348" max="6350" width="10.81640625" style="1" customWidth="1"/>
    <col min="6351" max="6353" width="20.1796875" style="1" customWidth="1"/>
    <col min="6354" max="6354" width="4.81640625" style="1" customWidth="1"/>
    <col min="6355" max="6355" width="20.1796875" style="1" customWidth="1"/>
    <col min="6356" max="6356" width="4.81640625" style="1" customWidth="1"/>
    <col min="6357" max="6357" width="20.1796875" style="1" customWidth="1"/>
    <col min="6358" max="6358" width="4.81640625" style="1" customWidth="1"/>
    <col min="6359" max="6359" width="20.1796875" style="1" customWidth="1"/>
    <col min="6360" max="6360" width="4.81640625" style="1" customWidth="1"/>
    <col min="6361" max="6361" width="20.1796875" style="1" customWidth="1"/>
    <col min="6362" max="6362" width="4.81640625" style="1" customWidth="1"/>
    <col min="6363" max="6363" width="20.1796875" style="1" customWidth="1"/>
    <col min="6364" max="6364" width="4.81640625" style="1" customWidth="1"/>
    <col min="6365" max="6365" width="20.1796875" style="1" customWidth="1"/>
    <col min="6366" max="6366" width="8.54296875" style="1" bestFit="1" customWidth="1"/>
    <col min="6367" max="6367" width="7.54296875" style="1" customWidth="1"/>
    <col min="6368" max="6368" width="3.81640625" style="1" customWidth="1"/>
    <col min="6369" max="6369" width="3" style="1" customWidth="1"/>
    <col min="6370" max="6370" width="16.1796875" style="1" customWidth="1"/>
    <col min="6371" max="6371" width="27.453125" style="1" customWidth="1"/>
    <col min="6372" max="6374" width="0" style="1" hidden="1" customWidth="1"/>
    <col min="6375" max="6375" width="0" style="1" hidden="1"/>
    <col min="6376" max="6376" width="5.1796875" style="1" customWidth="1"/>
    <col min="6377" max="6377" width="43.81640625" style="1" customWidth="1"/>
    <col min="6378" max="6378" width="12.81640625" style="1" customWidth="1"/>
    <col min="6379" max="6379" width="17" style="1" customWidth="1"/>
    <col min="6380" max="6381" width="10.81640625" style="1" customWidth="1"/>
    <col min="6382" max="6382" width="8.81640625" style="1" customWidth="1"/>
    <col min="6383" max="6383" width="20.1796875" style="1" customWidth="1"/>
    <col min="6384" max="6385" width="10.81640625" style="1" customWidth="1"/>
    <col min="6386" max="6386" width="10.1796875" style="1" customWidth="1"/>
    <col min="6387" max="6387" width="20.1796875" style="1" customWidth="1"/>
    <col min="6388" max="6389" width="10.81640625" style="1" customWidth="1"/>
    <col min="6390" max="6390" width="8.81640625" style="1" customWidth="1"/>
    <col min="6391" max="6391" width="20.1796875" style="1" customWidth="1"/>
    <col min="6392" max="6393" width="10.81640625" style="1" customWidth="1"/>
    <col min="6394" max="6394" width="10.1796875" style="1" customWidth="1"/>
    <col min="6395" max="6395" width="20.1796875" style="1" customWidth="1"/>
    <col min="6396" max="6397" width="10.81640625" style="1" customWidth="1"/>
    <col min="6398" max="6398" width="8.81640625" style="1" customWidth="1"/>
    <col min="6399" max="6399" width="20.1796875" style="1" customWidth="1"/>
    <col min="6400" max="6401" width="10.81640625" style="1" customWidth="1"/>
    <col min="6402" max="6402" width="10.1796875" style="1" customWidth="1"/>
    <col min="6403" max="6403" width="20.1796875" style="1" customWidth="1"/>
    <col min="6404" max="6405" width="10.81640625" style="1" customWidth="1"/>
    <col min="6406" max="6406" width="8.81640625" style="1" customWidth="1"/>
    <col min="6407" max="6407" width="20.1796875" style="1" customWidth="1"/>
    <col min="6408" max="6409" width="10.81640625" style="1" customWidth="1"/>
    <col min="6410" max="6410" width="10.1796875" style="1" customWidth="1"/>
    <col min="6411" max="6411" width="20.1796875" style="1" customWidth="1"/>
    <col min="6412" max="6413" width="10.81640625" style="1" customWidth="1"/>
    <col min="6414" max="6414" width="8.81640625" style="1" customWidth="1"/>
    <col min="6415" max="6415" width="20.1796875" style="1" customWidth="1"/>
    <col min="6416" max="6417" width="10.81640625" style="1" customWidth="1"/>
    <col min="6418" max="6418" width="10.1796875" style="1" customWidth="1"/>
    <col min="6419" max="6419" width="20.1796875" style="1" customWidth="1"/>
    <col min="6420" max="6422" width="10.81640625" style="1" customWidth="1"/>
    <col min="6423" max="6423" width="20.1796875" style="1" customWidth="1"/>
    <col min="6424" max="6426" width="10.81640625" style="1" customWidth="1"/>
    <col min="6427" max="6427" width="20.1796875" style="1" customWidth="1"/>
    <col min="6428" max="6430" width="10.81640625" style="1" customWidth="1"/>
    <col min="6431" max="6431" width="20.1796875" style="1" customWidth="1"/>
    <col min="6432" max="6434" width="10.81640625" style="1" customWidth="1"/>
    <col min="6435" max="6435" width="20.1796875" style="1" customWidth="1"/>
    <col min="6436" max="6438" width="10.81640625" style="1" customWidth="1"/>
    <col min="6439" max="6439" width="20.1796875" style="1" customWidth="1"/>
    <col min="6440" max="6442" width="10.81640625" style="1" customWidth="1"/>
    <col min="6443" max="6443" width="20.1796875" style="1" customWidth="1"/>
    <col min="6444" max="6446" width="10.81640625" style="1" customWidth="1"/>
    <col min="6447" max="6447" width="20.1796875" style="1" customWidth="1"/>
    <col min="6448" max="6450" width="10.81640625" style="1" customWidth="1"/>
    <col min="6451" max="6451" width="20.1796875" style="1" customWidth="1"/>
    <col min="6452" max="6454" width="10.81640625" style="1" customWidth="1"/>
    <col min="6455" max="6455" width="20.1796875" style="1" customWidth="1"/>
    <col min="6456" max="6458" width="10.81640625" style="1" customWidth="1"/>
    <col min="6459" max="6459" width="20.1796875" style="1" customWidth="1"/>
    <col min="6460" max="6460" width="16.81640625" style="1" customWidth="1"/>
    <col min="6461" max="6461" width="20.1796875" style="1" customWidth="1"/>
    <col min="6462" max="6462" width="16.81640625" style="1" customWidth="1"/>
    <col min="6463" max="6463" width="20.1796875" style="1" customWidth="1"/>
    <col min="6464" max="6466" width="10.81640625" style="1" customWidth="1"/>
    <col min="6467" max="6467" width="20.1796875" style="1" customWidth="1"/>
    <col min="6468" max="6470" width="10.81640625" style="1" customWidth="1"/>
    <col min="6471" max="6471" width="20.1796875" style="1" customWidth="1"/>
    <col min="6472" max="6474" width="10.81640625" style="1" customWidth="1"/>
    <col min="6475" max="6475" width="20.1796875" style="1" customWidth="1"/>
    <col min="6476" max="6478" width="10.81640625" style="1" customWidth="1"/>
    <col min="6479" max="6479" width="20.1796875" style="1" customWidth="1"/>
    <col min="6480" max="6482" width="10.81640625" style="1" customWidth="1"/>
    <col min="6483" max="6483" width="20.1796875" style="1" customWidth="1"/>
    <col min="6484" max="6486" width="10.81640625" style="1" customWidth="1"/>
    <col min="6487" max="6487" width="20.1796875" style="1" customWidth="1"/>
    <col min="6488" max="6490" width="10.81640625" style="1" customWidth="1"/>
    <col min="6491" max="6491" width="20.1796875" style="1" customWidth="1"/>
    <col min="6492" max="6494" width="10.81640625" style="1" customWidth="1"/>
    <col min="6495" max="6495" width="20.1796875" style="1" customWidth="1"/>
    <col min="6496" max="6498" width="10.81640625" style="1" customWidth="1"/>
    <col min="6499" max="6499" width="20.1796875" style="1" customWidth="1"/>
    <col min="6500" max="6502" width="10.81640625" style="1" customWidth="1"/>
    <col min="6503" max="6503" width="20.1796875" style="1" customWidth="1"/>
    <col min="6504" max="6506" width="10.81640625" style="1" customWidth="1"/>
    <col min="6507" max="6507" width="20.1796875" style="1" customWidth="1"/>
    <col min="6508" max="6510" width="10.81640625" style="1" customWidth="1"/>
    <col min="6511" max="6511" width="20.1796875" style="1" customWidth="1"/>
    <col min="6512" max="6514" width="10.81640625" style="1" customWidth="1"/>
    <col min="6515" max="6515" width="20.1796875" style="1" customWidth="1"/>
    <col min="6516" max="6518" width="10.81640625" style="1" customWidth="1"/>
    <col min="6519" max="6519" width="20.1796875" style="1" customWidth="1"/>
    <col min="6520" max="6522" width="10.81640625" style="1" customWidth="1"/>
    <col min="6523" max="6523" width="20.1796875" style="1" customWidth="1"/>
    <col min="6524" max="6526" width="10.81640625" style="1" customWidth="1"/>
    <col min="6527" max="6527" width="20.1796875" style="1" customWidth="1"/>
    <col min="6528" max="6530" width="10.81640625" style="1" customWidth="1"/>
    <col min="6531" max="6531" width="20.1796875" style="1" customWidth="1"/>
    <col min="6532" max="6534" width="10.81640625" style="1" customWidth="1"/>
    <col min="6535" max="6535" width="20.1796875" style="1" customWidth="1"/>
    <col min="6536" max="6538" width="10.81640625" style="1" customWidth="1"/>
    <col min="6539" max="6539" width="20.1796875" style="1" customWidth="1"/>
    <col min="6540" max="6542" width="10.81640625" style="1" customWidth="1"/>
    <col min="6543" max="6543" width="20.1796875" style="1" customWidth="1"/>
    <col min="6544" max="6546" width="10.81640625" style="1" customWidth="1"/>
    <col min="6547" max="6547" width="20.1796875" style="1" customWidth="1"/>
    <col min="6548" max="6550" width="10.81640625" style="1" customWidth="1"/>
    <col min="6551" max="6551" width="20.1796875" style="1" customWidth="1"/>
    <col min="6552" max="6554" width="10.81640625" style="1" customWidth="1"/>
    <col min="6555" max="6555" width="20.1796875" style="1" customWidth="1"/>
    <col min="6556" max="6558" width="10.81640625" style="1" customWidth="1"/>
    <col min="6559" max="6559" width="20.1796875" style="1" customWidth="1"/>
    <col min="6560" max="6562" width="10.81640625" style="1" customWidth="1"/>
    <col min="6563" max="6563" width="20.1796875" style="1" customWidth="1"/>
    <col min="6564" max="6566" width="10.81640625" style="1" customWidth="1"/>
    <col min="6567" max="6567" width="20.1796875" style="1" customWidth="1"/>
    <col min="6568" max="6570" width="10.81640625" style="1" customWidth="1"/>
    <col min="6571" max="6571" width="20.1796875" style="1" customWidth="1"/>
    <col min="6572" max="6574" width="10.81640625" style="1" customWidth="1"/>
    <col min="6575" max="6575" width="20.1796875" style="1" customWidth="1"/>
    <col min="6576" max="6578" width="10.81640625" style="1" customWidth="1"/>
    <col min="6579" max="6579" width="20.1796875" style="1" customWidth="1"/>
    <col min="6580" max="6582" width="10.81640625" style="1" customWidth="1"/>
    <col min="6583" max="6583" width="20.1796875" style="1" customWidth="1"/>
    <col min="6584" max="6586" width="10.81640625" style="1" customWidth="1"/>
    <col min="6587" max="6587" width="20.1796875" style="1" customWidth="1"/>
    <col min="6588" max="6590" width="10.81640625" style="1" customWidth="1"/>
    <col min="6591" max="6591" width="20.1796875" style="1" customWidth="1"/>
    <col min="6592" max="6594" width="10.81640625" style="1" customWidth="1"/>
    <col min="6595" max="6595" width="20.1796875" style="1" customWidth="1"/>
    <col min="6596" max="6598" width="10.81640625" style="1" customWidth="1"/>
    <col min="6599" max="6599" width="20.1796875" style="1" customWidth="1"/>
    <col min="6600" max="6601" width="10.81640625" style="1" customWidth="1"/>
    <col min="6602" max="6602" width="11.81640625" style="1" customWidth="1"/>
    <col min="6603" max="6603" width="20.1796875" style="1" customWidth="1"/>
    <col min="6604" max="6606" width="10.81640625" style="1" customWidth="1"/>
    <col min="6607" max="6609" width="20.1796875" style="1" customWidth="1"/>
    <col min="6610" max="6610" width="4.81640625" style="1" customWidth="1"/>
    <col min="6611" max="6611" width="20.1796875" style="1" customWidth="1"/>
    <col min="6612" max="6612" width="4.81640625" style="1" customWidth="1"/>
    <col min="6613" max="6613" width="20.1796875" style="1" customWidth="1"/>
    <col min="6614" max="6614" width="4.81640625" style="1" customWidth="1"/>
    <col min="6615" max="6615" width="20.1796875" style="1" customWidth="1"/>
    <col min="6616" max="6616" width="4.81640625" style="1" customWidth="1"/>
    <col min="6617" max="6617" width="20.1796875" style="1" customWidth="1"/>
    <col min="6618" max="6618" width="4.81640625" style="1" customWidth="1"/>
    <col min="6619" max="6619" width="20.1796875" style="1" customWidth="1"/>
    <col min="6620" max="6620" width="4.81640625" style="1" customWidth="1"/>
    <col min="6621" max="6621" width="20.1796875" style="1" customWidth="1"/>
    <col min="6622" max="6622" width="8.54296875" style="1" bestFit="1" customWidth="1"/>
    <col min="6623" max="6623" width="7.54296875" style="1" customWidth="1"/>
    <col min="6624" max="6624" width="3.81640625" style="1" customWidth="1"/>
    <col min="6625" max="6625" width="3" style="1" customWidth="1"/>
    <col min="6626" max="6626" width="16.1796875" style="1" customWidth="1"/>
    <col min="6627" max="6627" width="27.453125" style="1" customWidth="1"/>
    <col min="6628" max="6630" width="0" style="1" hidden="1" customWidth="1"/>
    <col min="6631" max="6631" width="0" style="1" hidden="1"/>
    <col min="6632" max="6632" width="5.1796875" style="1" customWidth="1"/>
    <col min="6633" max="6633" width="43.81640625" style="1" customWidth="1"/>
    <col min="6634" max="6634" width="12.81640625" style="1" customWidth="1"/>
    <col min="6635" max="6635" width="17" style="1" customWidth="1"/>
    <col min="6636" max="6637" width="10.81640625" style="1" customWidth="1"/>
    <col min="6638" max="6638" width="8.81640625" style="1" customWidth="1"/>
    <col min="6639" max="6639" width="20.1796875" style="1" customWidth="1"/>
    <col min="6640" max="6641" width="10.81640625" style="1" customWidth="1"/>
    <col min="6642" max="6642" width="10.1796875" style="1" customWidth="1"/>
    <col min="6643" max="6643" width="20.1796875" style="1" customWidth="1"/>
    <col min="6644" max="6645" width="10.81640625" style="1" customWidth="1"/>
    <col min="6646" max="6646" width="8.81640625" style="1" customWidth="1"/>
    <col min="6647" max="6647" width="20.1796875" style="1" customWidth="1"/>
    <col min="6648" max="6649" width="10.81640625" style="1" customWidth="1"/>
    <col min="6650" max="6650" width="10.1796875" style="1" customWidth="1"/>
    <col min="6651" max="6651" width="20.1796875" style="1" customWidth="1"/>
    <col min="6652" max="6653" width="10.81640625" style="1" customWidth="1"/>
    <col min="6654" max="6654" width="8.81640625" style="1" customWidth="1"/>
    <col min="6655" max="6655" width="20.1796875" style="1" customWidth="1"/>
    <col min="6656" max="6657" width="10.81640625" style="1" customWidth="1"/>
    <col min="6658" max="6658" width="10.1796875" style="1" customWidth="1"/>
    <col min="6659" max="6659" width="20.1796875" style="1" customWidth="1"/>
    <col min="6660" max="6661" width="10.81640625" style="1" customWidth="1"/>
    <col min="6662" max="6662" width="8.81640625" style="1" customWidth="1"/>
    <col min="6663" max="6663" width="20.1796875" style="1" customWidth="1"/>
    <col min="6664" max="6665" width="10.81640625" style="1" customWidth="1"/>
    <col min="6666" max="6666" width="10.1796875" style="1" customWidth="1"/>
    <col min="6667" max="6667" width="20.1796875" style="1" customWidth="1"/>
    <col min="6668" max="6669" width="10.81640625" style="1" customWidth="1"/>
    <col min="6670" max="6670" width="8.81640625" style="1" customWidth="1"/>
    <col min="6671" max="6671" width="20.1796875" style="1" customWidth="1"/>
    <col min="6672" max="6673" width="10.81640625" style="1" customWidth="1"/>
    <col min="6674" max="6674" width="10.1796875" style="1" customWidth="1"/>
    <col min="6675" max="6675" width="20.1796875" style="1" customWidth="1"/>
    <col min="6676" max="6678" width="10.81640625" style="1" customWidth="1"/>
    <col min="6679" max="6679" width="20.1796875" style="1" customWidth="1"/>
    <col min="6680" max="6682" width="10.81640625" style="1" customWidth="1"/>
    <col min="6683" max="6683" width="20.1796875" style="1" customWidth="1"/>
    <col min="6684" max="6686" width="10.81640625" style="1" customWidth="1"/>
    <col min="6687" max="6687" width="20.1796875" style="1" customWidth="1"/>
    <col min="6688" max="6690" width="10.81640625" style="1" customWidth="1"/>
    <col min="6691" max="6691" width="20.1796875" style="1" customWidth="1"/>
    <col min="6692" max="6694" width="10.81640625" style="1" customWidth="1"/>
    <col min="6695" max="6695" width="20.1796875" style="1" customWidth="1"/>
    <col min="6696" max="6698" width="10.81640625" style="1" customWidth="1"/>
    <col min="6699" max="6699" width="20.1796875" style="1" customWidth="1"/>
    <col min="6700" max="6702" width="10.81640625" style="1" customWidth="1"/>
    <col min="6703" max="6703" width="20.1796875" style="1" customWidth="1"/>
    <col min="6704" max="6706" width="10.81640625" style="1" customWidth="1"/>
    <col min="6707" max="6707" width="20.1796875" style="1" customWidth="1"/>
    <col min="6708" max="6710" width="10.81640625" style="1" customWidth="1"/>
    <col min="6711" max="6711" width="20.1796875" style="1" customWidth="1"/>
    <col min="6712" max="6714" width="10.81640625" style="1" customWidth="1"/>
    <col min="6715" max="6715" width="20.1796875" style="1" customWidth="1"/>
    <col min="6716" max="6716" width="16.81640625" style="1" customWidth="1"/>
    <col min="6717" max="6717" width="20.1796875" style="1" customWidth="1"/>
    <col min="6718" max="6718" width="16.81640625" style="1" customWidth="1"/>
    <col min="6719" max="6719" width="20.1796875" style="1" customWidth="1"/>
    <col min="6720" max="6722" width="10.81640625" style="1" customWidth="1"/>
    <col min="6723" max="6723" width="20.1796875" style="1" customWidth="1"/>
    <col min="6724" max="6726" width="10.81640625" style="1" customWidth="1"/>
    <col min="6727" max="6727" width="20.1796875" style="1" customWidth="1"/>
    <col min="6728" max="6730" width="10.81640625" style="1" customWidth="1"/>
    <col min="6731" max="6731" width="20.1796875" style="1" customWidth="1"/>
    <col min="6732" max="6734" width="10.81640625" style="1" customWidth="1"/>
    <col min="6735" max="6735" width="20.1796875" style="1" customWidth="1"/>
    <col min="6736" max="6738" width="10.81640625" style="1" customWidth="1"/>
    <col min="6739" max="6739" width="20.1796875" style="1" customWidth="1"/>
    <col min="6740" max="6742" width="10.81640625" style="1" customWidth="1"/>
    <col min="6743" max="6743" width="20.1796875" style="1" customWidth="1"/>
    <col min="6744" max="6746" width="10.81640625" style="1" customWidth="1"/>
    <col min="6747" max="6747" width="20.1796875" style="1" customWidth="1"/>
    <col min="6748" max="6750" width="10.81640625" style="1" customWidth="1"/>
    <col min="6751" max="6751" width="20.1796875" style="1" customWidth="1"/>
    <col min="6752" max="6754" width="10.81640625" style="1" customWidth="1"/>
    <col min="6755" max="6755" width="20.1796875" style="1" customWidth="1"/>
    <col min="6756" max="6758" width="10.81640625" style="1" customWidth="1"/>
    <col min="6759" max="6759" width="20.1796875" style="1" customWidth="1"/>
    <col min="6760" max="6762" width="10.81640625" style="1" customWidth="1"/>
    <col min="6763" max="6763" width="20.1796875" style="1" customWidth="1"/>
    <col min="6764" max="6766" width="10.81640625" style="1" customWidth="1"/>
    <col min="6767" max="6767" width="20.1796875" style="1" customWidth="1"/>
    <col min="6768" max="6770" width="10.81640625" style="1" customWidth="1"/>
    <col min="6771" max="6771" width="20.1796875" style="1" customWidth="1"/>
    <col min="6772" max="6774" width="10.81640625" style="1" customWidth="1"/>
    <col min="6775" max="6775" width="20.1796875" style="1" customWidth="1"/>
    <col min="6776" max="6778" width="10.81640625" style="1" customWidth="1"/>
    <col min="6779" max="6779" width="20.1796875" style="1" customWidth="1"/>
    <col min="6780" max="6782" width="10.81640625" style="1" customWidth="1"/>
    <col min="6783" max="6783" width="20.1796875" style="1" customWidth="1"/>
    <col min="6784" max="6786" width="10.81640625" style="1" customWidth="1"/>
    <col min="6787" max="6787" width="20.1796875" style="1" customWidth="1"/>
    <col min="6788" max="6790" width="10.81640625" style="1" customWidth="1"/>
    <col min="6791" max="6791" width="20.1796875" style="1" customWidth="1"/>
    <col min="6792" max="6794" width="10.81640625" style="1" customWidth="1"/>
    <col min="6795" max="6795" width="20.1796875" style="1" customWidth="1"/>
    <col min="6796" max="6798" width="10.81640625" style="1" customWidth="1"/>
    <col min="6799" max="6799" width="20.1796875" style="1" customWidth="1"/>
    <col min="6800" max="6802" width="10.81640625" style="1" customWidth="1"/>
    <col min="6803" max="6803" width="20.1796875" style="1" customWidth="1"/>
    <col min="6804" max="6806" width="10.81640625" style="1" customWidth="1"/>
    <col min="6807" max="6807" width="20.1796875" style="1" customWidth="1"/>
    <col min="6808" max="6810" width="10.81640625" style="1" customWidth="1"/>
    <col min="6811" max="6811" width="20.1796875" style="1" customWidth="1"/>
    <col min="6812" max="6814" width="10.81640625" style="1" customWidth="1"/>
    <col min="6815" max="6815" width="20.1796875" style="1" customWidth="1"/>
    <col min="6816" max="6818" width="10.81640625" style="1" customWidth="1"/>
    <col min="6819" max="6819" width="20.1796875" style="1" customWidth="1"/>
    <col min="6820" max="6822" width="10.81640625" style="1" customWidth="1"/>
    <col min="6823" max="6823" width="20.1796875" style="1" customWidth="1"/>
    <col min="6824" max="6826" width="10.81640625" style="1" customWidth="1"/>
    <col min="6827" max="6827" width="20.1796875" style="1" customWidth="1"/>
    <col min="6828" max="6830" width="10.81640625" style="1" customWidth="1"/>
    <col min="6831" max="6831" width="20.1796875" style="1" customWidth="1"/>
    <col min="6832" max="6834" width="10.81640625" style="1" customWidth="1"/>
    <col min="6835" max="6835" width="20.1796875" style="1" customWidth="1"/>
    <col min="6836" max="6838" width="10.81640625" style="1" customWidth="1"/>
    <col min="6839" max="6839" width="20.1796875" style="1" customWidth="1"/>
    <col min="6840" max="6842" width="10.81640625" style="1" customWidth="1"/>
    <col min="6843" max="6843" width="20.1796875" style="1" customWidth="1"/>
    <col min="6844" max="6846" width="10.81640625" style="1" customWidth="1"/>
    <col min="6847" max="6847" width="20.1796875" style="1" customWidth="1"/>
    <col min="6848" max="6850" width="10.81640625" style="1" customWidth="1"/>
    <col min="6851" max="6851" width="20.1796875" style="1" customWidth="1"/>
    <col min="6852" max="6854" width="10.81640625" style="1" customWidth="1"/>
    <col min="6855" max="6855" width="20.1796875" style="1" customWidth="1"/>
    <col min="6856" max="6857" width="10.81640625" style="1" customWidth="1"/>
    <col min="6858" max="6858" width="11.81640625" style="1" customWidth="1"/>
    <col min="6859" max="6859" width="20.1796875" style="1" customWidth="1"/>
    <col min="6860" max="6862" width="10.81640625" style="1" customWidth="1"/>
    <col min="6863" max="6865" width="20.1796875" style="1" customWidth="1"/>
    <col min="6866" max="6866" width="4.81640625" style="1" customWidth="1"/>
    <col min="6867" max="6867" width="20.1796875" style="1" customWidth="1"/>
    <col min="6868" max="6868" width="4.81640625" style="1" customWidth="1"/>
    <col min="6869" max="6869" width="20.1796875" style="1" customWidth="1"/>
    <col min="6870" max="6870" width="4.81640625" style="1" customWidth="1"/>
    <col min="6871" max="6871" width="20.1796875" style="1" customWidth="1"/>
    <col min="6872" max="6872" width="4.81640625" style="1" customWidth="1"/>
    <col min="6873" max="6873" width="20.1796875" style="1" customWidth="1"/>
    <col min="6874" max="6874" width="4.81640625" style="1" customWidth="1"/>
    <col min="6875" max="6875" width="20.1796875" style="1" customWidth="1"/>
    <col min="6876" max="6876" width="4.81640625" style="1" customWidth="1"/>
    <col min="6877" max="6877" width="20.1796875" style="1" customWidth="1"/>
    <col min="6878" max="6878" width="8.54296875" style="1" bestFit="1" customWidth="1"/>
    <col min="6879" max="6879" width="7.54296875" style="1" customWidth="1"/>
    <col min="6880" max="6880" width="3.81640625" style="1" customWidth="1"/>
    <col min="6881" max="6881" width="3" style="1" customWidth="1"/>
    <col min="6882" max="6882" width="16.1796875" style="1" customWidth="1"/>
    <col min="6883" max="6883" width="27.453125" style="1" customWidth="1"/>
    <col min="6884" max="6886" width="0" style="1" hidden="1" customWidth="1"/>
    <col min="6887" max="6887" width="0" style="1" hidden="1"/>
    <col min="6888" max="6888" width="5.1796875" style="1" customWidth="1"/>
    <col min="6889" max="6889" width="43.81640625" style="1" customWidth="1"/>
    <col min="6890" max="6890" width="12.81640625" style="1" customWidth="1"/>
    <col min="6891" max="6891" width="17" style="1" customWidth="1"/>
    <col min="6892" max="6893" width="10.81640625" style="1" customWidth="1"/>
    <col min="6894" max="6894" width="8.81640625" style="1" customWidth="1"/>
    <col min="6895" max="6895" width="20.1796875" style="1" customWidth="1"/>
    <col min="6896" max="6897" width="10.81640625" style="1" customWidth="1"/>
    <col min="6898" max="6898" width="10.1796875" style="1" customWidth="1"/>
    <col min="6899" max="6899" width="20.1796875" style="1" customWidth="1"/>
    <col min="6900" max="6901" width="10.81640625" style="1" customWidth="1"/>
    <col min="6902" max="6902" width="8.81640625" style="1" customWidth="1"/>
    <col min="6903" max="6903" width="20.1796875" style="1" customWidth="1"/>
    <col min="6904" max="6905" width="10.81640625" style="1" customWidth="1"/>
    <col min="6906" max="6906" width="10.1796875" style="1" customWidth="1"/>
    <col min="6907" max="6907" width="20.1796875" style="1" customWidth="1"/>
    <col min="6908" max="6909" width="10.81640625" style="1" customWidth="1"/>
    <col min="6910" max="6910" width="8.81640625" style="1" customWidth="1"/>
    <col min="6911" max="6911" width="20.1796875" style="1" customWidth="1"/>
    <col min="6912" max="6913" width="10.81640625" style="1" customWidth="1"/>
    <col min="6914" max="6914" width="10.1796875" style="1" customWidth="1"/>
    <col min="6915" max="6915" width="20.1796875" style="1" customWidth="1"/>
    <col min="6916" max="6917" width="10.81640625" style="1" customWidth="1"/>
    <col min="6918" max="6918" width="8.81640625" style="1" customWidth="1"/>
    <col min="6919" max="6919" width="20.1796875" style="1" customWidth="1"/>
    <col min="6920" max="6921" width="10.81640625" style="1" customWidth="1"/>
    <col min="6922" max="6922" width="10.1796875" style="1" customWidth="1"/>
    <col min="6923" max="6923" width="20.1796875" style="1" customWidth="1"/>
    <col min="6924" max="6925" width="10.81640625" style="1" customWidth="1"/>
    <col min="6926" max="6926" width="8.81640625" style="1" customWidth="1"/>
    <col min="6927" max="6927" width="20.1796875" style="1" customWidth="1"/>
    <col min="6928" max="6929" width="10.81640625" style="1" customWidth="1"/>
    <col min="6930" max="6930" width="10.1796875" style="1" customWidth="1"/>
    <col min="6931" max="6931" width="20.1796875" style="1" customWidth="1"/>
    <col min="6932" max="6934" width="10.81640625" style="1" customWidth="1"/>
    <col min="6935" max="6935" width="20.1796875" style="1" customWidth="1"/>
    <col min="6936" max="6938" width="10.81640625" style="1" customWidth="1"/>
    <col min="6939" max="6939" width="20.1796875" style="1" customWidth="1"/>
    <col min="6940" max="6942" width="10.81640625" style="1" customWidth="1"/>
    <col min="6943" max="6943" width="20.1796875" style="1" customWidth="1"/>
    <col min="6944" max="6946" width="10.81640625" style="1" customWidth="1"/>
    <col min="6947" max="6947" width="20.1796875" style="1" customWidth="1"/>
    <col min="6948" max="6950" width="10.81640625" style="1" customWidth="1"/>
    <col min="6951" max="6951" width="20.1796875" style="1" customWidth="1"/>
    <col min="6952" max="6954" width="10.81640625" style="1" customWidth="1"/>
    <col min="6955" max="6955" width="20.1796875" style="1" customWidth="1"/>
    <col min="6956" max="6958" width="10.81640625" style="1" customWidth="1"/>
    <col min="6959" max="6959" width="20.1796875" style="1" customWidth="1"/>
    <col min="6960" max="6962" width="10.81640625" style="1" customWidth="1"/>
    <col min="6963" max="6963" width="20.1796875" style="1" customWidth="1"/>
    <col min="6964" max="6966" width="10.81640625" style="1" customWidth="1"/>
    <col min="6967" max="6967" width="20.1796875" style="1" customWidth="1"/>
    <col min="6968" max="6970" width="10.81640625" style="1" customWidth="1"/>
    <col min="6971" max="6971" width="20.1796875" style="1" customWidth="1"/>
    <col min="6972" max="6972" width="16.81640625" style="1" customWidth="1"/>
    <col min="6973" max="6973" width="20.1796875" style="1" customWidth="1"/>
    <col min="6974" max="6974" width="16.81640625" style="1" customWidth="1"/>
    <col min="6975" max="6975" width="20.1796875" style="1" customWidth="1"/>
    <col min="6976" max="6978" width="10.81640625" style="1" customWidth="1"/>
    <col min="6979" max="6979" width="20.1796875" style="1" customWidth="1"/>
    <col min="6980" max="6982" width="10.81640625" style="1" customWidth="1"/>
    <col min="6983" max="6983" width="20.1796875" style="1" customWidth="1"/>
    <col min="6984" max="6986" width="10.81640625" style="1" customWidth="1"/>
    <col min="6987" max="6987" width="20.1796875" style="1" customWidth="1"/>
    <col min="6988" max="6990" width="10.81640625" style="1" customWidth="1"/>
    <col min="6991" max="6991" width="20.1796875" style="1" customWidth="1"/>
    <col min="6992" max="6994" width="10.81640625" style="1" customWidth="1"/>
    <col min="6995" max="6995" width="20.1796875" style="1" customWidth="1"/>
    <col min="6996" max="6998" width="10.81640625" style="1" customWidth="1"/>
    <col min="6999" max="6999" width="20.1796875" style="1" customWidth="1"/>
    <col min="7000" max="7002" width="10.81640625" style="1" customWidth="1"/>
    <col min="7003" max="7003" width="20.1796875" style="1" customWidth="1"/>
    <col min="7004" max="7006" width="10.81640625" style="1" customWidth="1"/>
    <col min="7007" max="7007" width="20.1796875" style="1" customWidth="1"/>
    <col min="7008" max="7010" width="10.81640625" style="1" customWidth="1"/>
    <col min="7011" max="7011" width="20.1796875" style="1" customWidth="1"/>
    <col min="7012" max="7014" width="10.81640625" style="1" customWidth="1"/>
    <col min="7015" max="7015" width="20.1796875" style="1" customWidth="1"/>
    <col min="7016" max="7018" width="10.81640625" style="1" customWidth="1"/>
    <col min="7019" max="7019" width="20.1796875" style="1" customWidth="1"/>
    <col min="7020" max="7022" width="10.81640625" style="1" customWidth="1"/>
    <col min="7023" max="7023" width="20.1796875" style="1" customWidth="1"/>
    <col min="7024" max="7026" width="10.81640625" style="1" customWidth="1"/>
    <col min="7027" max="7027" width="20.1796875" style="1" customWidth="1"/>
    <col min="7028" max="7030" width="10.81640625" style="1" customWidth="1"/>
    <col min="7031" max="7031" width="20.1796875" style="1" customWidth="1"/>
    <col min="7032" max="7034" width="10.81640625" style="1" customWidth="1"/>
    <col min="7035" max="7035" width="20.1796875" style="1" customWidth="1"/>
    <col min="7036" max="7038" width="10.81640625" style="1" customWidth="1"/>
    <col min="7039" max="7039" width="20.1796875" style="1" customWidth="1"/>
    <col min="7040" max="7042" width="10.81640625" style="1" customWidth="1"/>
    <col min="7043" max="7043" width="20.1796875" style="1" customWidth="1"/>
    <col min="7044" max="7046" width="10.81640625" style="1" customWidth="1"/>
    <col min="7047" max="7047" width="20.1796875" style="1" customWidth="1"/>
    <col min="7048" max="7050" width="10.81640625" style="1" customWidth="1"/>
    <col min="7051" max="7051" width="20.1796875" style="1" customWidth="1"/>
    <col min="7052" max="7054" width="10.81640625" style="1" customWidth="1"/>
    <col min="7055" max="7055" width="20.1796875" style="1" customWidth="1"/>
    <col min="7056" max="7058" width="10.81640625" style="1" customWidth="1"/>
    <col min="7059" max="7059" width="20.1796875" style="1" customWidth="1"/>
    <col min="7060" max="7062" width="10.81640625" style="1" customWidth="1"/>
    <col min="7063" max="7063" width="20.1796875" style="1" customWidth="1"/>
    <col min="7064" max="7066" width="10.81640625" style="1" customWidth="1"/>
    <col min="7067" max="7067" width="20.1796875" style="1" customWidth="1"/>
    <col min="7068" max="7070" width="10.81640625" style="1" customWidth="1"/>
    <col min="7071" max="7071" width="20.1796875" style="1" customWidth="1"/>
    <col min="7072" max="7074" width="10.81640625" style="1" customWidth="1"/>
    <col min="7075" max="7075" width="20.1796875" style="1" customWidth="1"/>
    <col min="7076" max="7078" width="10.81640625" style="1" customWidth="1"/>
    <col min="7079" max="7079" width="20.1796875" style="1" customWidth="1"/>
    <col min="7080" max="7082" width="10.81640625" style="1" customWidth="1"/>
    <col min="7083" max="7083" width="20.1796875" style="1" customWidth="1"/>
    <col min="7084" max="7086" width="10.81640625" style="1" customWidth="1"/>
    <col min="7087" max="7087" width="20.1796875" style="1" customWidth="1"/>
    <col min="7088" max="7090" width="10.81640625" style="1" customWidth="1"/>
    <col min="7091" max="7091" width="20.1796875" style="1" customWidth="1"/>
    <col min="7092" max="7094" width="10.81640625" style="1" customWidth="1"/>
    <col min="7095" max="7095" width="20.1796875" style="1" customWidth="1"/>
    <col min="7096" max="7098" width="10.81640625" style="1" customWidth="1"/>
    <col min="7099" max="7099" width="20.1796875" style="1" customWidth="1"/>
    <col min="7100" max="7102" width="10.81640625" style="1" customWidth="1"/>
    <col min="7103" max="7103" width="20.1796875" style="1" customWidth="1"/>
    <col min="7104" max="7106" width="10.81640625" style="1" customWidth="1"/>
    <col min="7107" max="7107" width="20.1796875" style="1" customWidth="1"/>
    <col min="7108" max="7110" width="10.81640625" style="1" customWidth="1"/>
    <col min="7111" max="7111" width="20.1796875" style="1" customWidth="1"/>
    <col min="7112" max="7113" width="10.81640625" style="1" customWidth="1"/>
    <col min="7114" max="7114" width="11.81640625" style="1" customWidth="1"/>
    <col min="7115" max="7115" width="20.1796875" style="1" customWidth="1"/>
    <col min="7116" max="7118" width="10.81640625" style="1" customWidth="1"/>
    <col min="7119" max="7121" width="20.1796875" style="1" customWidth="1"/>
    <col min="7122" max="7122" width="4.81640625" style="1" customWidth="1"/>
    <col min="7123" max="7123" width="20.1796875" style="1" customWidth="1"/>
    <col min="7124" max="7124" width="4.81640625" style="1" customWidth="1"/>
    <col min="7125" max="7125" width="20.1796875" style="1" customWidth="1"/>
    <col min="7126" max="7126" width="4.81640625" style="1" customWidth="1"/>
    <col min="7127" max="7127" width="20.1796875" style="1" customWidth="1"/>
    <col min="7128" max="7128" width="4.81640625" style="1" customWidth="1"/>
    <col min="7129" max="7129" width="20.1796875" style="1" customWidth="1"/>
    <col min="7130" max="7130" width="4.81640625" style="1" customWidth="1"/>
    <col min="7131" max="7131" width="20.1796875" style="1" customWidth="1"/>
    <col min="7132" max="7132" width="4.81640625" style="1" customWidth="1"/>
    <col min="7133" max="7133" width="20.1796875" style="1" customWidth="1"/>
    <col min="7134" max="7134" width="8.54296875" style="1" bestFit="1" customWidth="1"/>
    <col min="7135" max="7135" width="7.54296875" style="1" customWidth="1"/>
    <col min="7136" max="7136" width="3.81640625" style="1" customWidth="1"/>
    <col min="7137" max="7137" width="3" style="1" customWidth="1"/>
    <col min="7138" max="7138" width="16.1796875" style="1" customWidth="1"/>
    <col min="7139" max="7139" width="27.453125" style="1" customWidth="1"/>
    <col min="7140" max="7142" width="0" style="1" hidden="1" customWidth="1"/>
    <col min="7143" max="7143" width="0" style="1" hidden="1"/>
    <col min="7144" max="7144" width="5.1796875" style="1" customWidth="1"/>
    <col min="7145" max="7145" width="43.81640625" style="1" customWidth="1"/>
    <col min="7146" max="7146" width="12.81640625" style="1" customWidth="1"/>
    <col min="7147" max="7147" width="17" style="1" customWidth="1"/>
    <col min="7148" max="7149" width="10.81640625" style="1" customWidth="1"/>
    <col min="7150" max="7150" width="8.81640625" style="1" customWidth="1"/>
    <col min="7151" max="7151" width="20.1796875" style="1" customWidth="1"/>
    <col min="7152" max="7153" width="10.81640625" style="1" customWidth="1"/>
    <col min="7154" max="7154" width="10.1796875" style="1" customWidth="1"/>
    <col min="7155" max="7155" width="20.1796875" style="1" customWidth="1"/>
    <col min="7156" max="7157" width="10.81640625" style="1" customWidth="1"/>
    <col min="7158" max="7158" width="8.81640625" style="1" customWidth="1"/>
    <col min="7159" max="7159" width="20.1796875" style="1" customWidth="1"/>
    <col min="7160" max="7161" width="10.81640625" style="1" customWidth="1"/>
    <col min="7162" max="7162" width="10.1796875" style="1" customWidth="1"/>
    <col min="7163" max="7163" width="20.1796875" style="1" customWidth="1"/>
    <col min="7164" max="7165" width="10.81640625" style="1" customWidth="1"/>
    <col min="7166" max="7166" width="8.81640625" style="1" customWidth="1"/>
    <col min="7167" max="7167" width="20.1796875" style="1" customWidth="1"/>
    <col min="7168" max="7169" width="10.81640625" style="1" customWidth="1"/>
    <col min="7170" max="7170" width="10.1796875" style="1" customWidth="1"/>
    <col min="7171" max="7171" width="20.1796875" style="1" customWidth="1"/>
    <col min="7172" max="7173" width="10.81640625" style="1" customWidth="1"/>
    <col min="7174" max="7174" width="8.81640625" style="1" customWidth="1"/>
    <col min="7175" max="7175" width="20.1796875" style="1" customWidth="1"/>
    <col min="7176" max="7177" width="10.81640625" style="1" customWidth="1"/>
    <col min="7178" max="7178" width="10.1796875" style="1" customWidth="1"/>
    <col min="7179" max="7179" width="20.1796875" style="1" customWidth="1"/>
    <col min="7180" max="7181" width="10.81640625" style="1" customWidth="1"/>
    <col min="7182" max="7182" width="8.81640625" style="1" customWidth="1"/>
    <col min="7183" max="7183" width="20.1796875" style="1" customWidth="1"/>
    <col min="7184" max="7185" width="10.81640625" style="1" customWidth="1"/>
    <col min="7186" max="7186" width="10.1796875" style="1" customWidth="1"/>
    <col min="7187" max="7187" width="20.1796875" style="1" customWidth="1"/>
    <col min="7188" max="7190" width="10.81640625" style="1" customWidth="1"/>
    <col min="7191" max="7191" width="20.1796875" style="1" customWidth="1"/>
    <col min="7192" max="7194" width="10.81640625" style="1" customWidth="1"/>
    <col min="7195" max="7195" width="20.1796875" style="1" customWidth="1"/>
    <col min="7196" max="7198" width="10.81640625" style="1" customWidth="1"/>
    <col min="7199" max="7199" width="20.1796875" style="1" customWidth="1"/>
    <col min="7200" max="7202" width="10.81640625" style="1" customWidth="1"/>
    <col min="7203" max="7203" width="20.1796875" style="1" customWidth="1"/>
    <col min="7204" max="7206" width="10.81640625" style="1" customWidth="1"/>
    <col min="7207" max="7207" width="20.1796875" style="1" customWidth="1"/>
    <col min="7208" max="7210" width="10.81640625" style="1" customWidth="1"/>
    <col min="7211" max="7211" width="20.1796875" style="1" customWidth="1"/>
    <col min="7212" max="7214" width="10.81640625" style="1" customWidth="1"/>
    <col min="7215" max="7215" width="20.1796875" style="1" customWidth="1"/>
    <col min="7216" max="7218" width="10.81640625" style="1" customWidth="1"/>
    <col min="7219" max="7219" width="20.1796875" style="1" customWidth="1"/>
    <col min="7220" max="7222" width="10.81640625" style="1" customWidth="1"/>
    <col min="7223" max="7223" width="20.1796875" style="1" customWidth="1"/>
    <col min="7224" max="7226" width="10.81640625" style="1" customWidth="1"/>
    <col min="7227" max="7227" width="20.1796875" style="1" customWidth="1"/>
    <col min="7228" max="7228" width="16.81640625" style="1" customWidth="1"/>
    <col min="7229" max="7229" width="20.1796875" style="1" customWidth="1"/>
    <col min="7230" max="7230" width="16.81640625" style="1" customWidth="1"/>
    <col min="7231" max="7231" width="20.1796875" style="1" customWidth="1"/>
    <col min="7232" max="7234" width="10.81640625" style="1" customWidth="1"/>
    <col min="7235" max="7235" width="20.1796875" style="1" customWidth="1"/>
    <col min="7236" max="7238" width="10.81640625" style="1" customWidth="1"/>
    <col min="7239" max="7239" width="20.1796875" style="1" customWidth="1"/>
    <col min="7240" max="7242" width="10.81640625" style="1" customWidth="1"/>
    <col min="7243" max="7243" width="20.1796875" style="1" customWidth="1"/>
    <col min="7244" max="7246" width="10.81640625" style="1" customWidth="1"/>
    <col min="7247" max="7247" width="20.1796875" style="1" customWidth="1"/>
    <col min="7248" max="7250" width="10.81640625" style="1" customWidth="1"/>
    <col min="7251" max="7251" width="20.1796875" style="1" customWidth="1"/>
    <col min="7252" max="7254" width="10.81640625" style="1" customWidth="1"/>
    <col min="7255" max="7255" width="20.1796875" style="1" customWidth="1"/>
    <col min="7256" max="7258" width="10.81640625" style="1" customWidth="1"/>
    <col min="7259" max="7259" width="20.1796875" style="1" customWidth="1"/>
    <col min="7260" max="7262" width="10.81640625" style="1" customWidth="1"/>
    <col min="7263" max="7263" width="20.1796875" style="1" customWidth="1"/>
    <col min="7264" max="7266" width="10.81640625" style="1" customWidth="1"/>
    <col min="7267" max="7267" width="20.1796875" style="1" customWidth="1"/>
    <col min="7268" max="7270" width="10.81640625" style="1" customWidth="1"/>
    <col min="7271" max="7271" width="20.1796875" style="1" customWidth="1"/>
    <col min="7272" max="7274" width="10.81640625" style="1" customWidth="1"/>
    <col min="7275" max="7275" width="20.1796875" style="1" customWidth="1"/>
    <col min="7276" max="7278" width="10.81640625" style="1" customWidth="1"/>
    <col min="7279" max="7279" width="20.1796875" style="1" customWidth="1"/>
    <col min="7280" max="7282" width="10.81640625" style="1" customWidth="1"/>
    <col min="7283" max="7283" width="20.1796875" style="1" customWidth="1"/>
    <col min="7284" max="7286" width="10.81640625" style="1" customWidth="1"/>
    <col min="7287" max="7287" width="20.1796875" style="1" customWidth="1"/>
    <col min="7288" max="7290" width="10.81640625" style="1" customWidth="1"/>
    <col min="7291" max="7291" width="20.1796875" style="1" customWidth="1"/>
    <col min="7292" max="7294" width="10.81640625" style="1" customWidth="1"/>
    <col min="7295" max="7295" width="20.1796875" style="1" customWidth="1"/>
    <col min="7296" max="7298" width="10.81640625" style="1" customWidth="1"/>
    <col min="7299" max="7299" width="20.1796875" style="1" customWidth="1"/>
    <col min="7300" max="7302" width="10.81640625" style="1" customWidth="1"/>
    <col min="7303" max="7303" width="20.1796875" style="1" customWidth="1"/>
    <col min="7304" max="7306" width="10.81640625" style="1" customWidth="1"/>
    <col min="7307" max="7307" width="20.1796875" style="1" customWidth="1"/>
    <col min="7308" max="7310" width="10.81640625" style="1" customWidth="1"/>
    <col min="7311" max="7311" width="20.1796875" style="1" customWidth="1"/>
    <col min="7312" max="7314" width="10.81640625" style="1" customWidth="1"/>
    <col min="7315" max="7315" width="20.1796875" style="1" customWidth="1"/>
    <col min="7316" max="7318" width="10.81640625" style="1" customWidth="1"/>
    <col min="7319" max="7319" width="20.1796875" style="1" customWidth="1"/>
    <col min="7320" max="7322" width="10.81640625" style="1" customWidth="1"/>
    <col min="7323" max="7323" width="20.1796875" style="1" customWidth="1"/>
    <col min="7324" max="7326" width="10.81640625" style="1" customWidth="1"/>
    <col min="7327" max="7327" width="20.1796875" style="1" customWidth="1"/>
    <col min="7328" max="7330" width="10.81640625" style="1" customWidth="1"/>
    <col min="7331" max="7331" width="20.1796875" style="1" customWidth="1"/>
    <col min="7332" max="7334" width="10.81640625" style="1" customWidth="1"/>
    <col min="7335" max="7335" width="20.1796875" style="1" customWidth="1"/>
    <col min="7336" max="7338" width="10.81640625" style="1" customWidth="1"/>
    <col min="7339" max="7339" width="20.1796875" style="1" customWidth="1"/>
    <col min="7340" max="7342" width="10.81640625" style="1" customWidth="1"/>
    <col min="7343" max="7343" width="20.1796875" style="1" customWidth="1"/>
    <col min="7344" max="7346" width="10.81640625" style="1" customWidth="1"/>
    <col min="7347" max="7347" width="20.1796875" style="1" customWidth="1"/>
    <col min="7348" max="7350" width="10.81640625" style="1" customWidth="1"/>
    <col min="7351" max="7351" width="20.1796875" style="1" customWidth="1"/>
    <col min="7352" max="7354" width="10.81640625" style="1" customWidth="1"/>
    <col min="7355" max="7355" width="20.1796875" style="1" customWidth="1"/>
    <col min="7356" max="7358" width="10.81640625" style="1" customWidth="1"/>
    <col min="7359" max="7359" width="20.1796875" style="1" customWidth="1"/>
    <col min="7360" max="7362" width="10.81640625" style="1" customWidth="1"/>
    <col min="7363" max="7363" width="20.1796875" style="1" customWidth="1"/>
    <col min="7364" max="7366" width="10.81640625" style="1" customWidth="1"/>
    <col min="7367" max="7367" width="20.1796875" style="1" customWidth="1"/>
    <col min="7368" max="7369" width="10.81640625" style="1" customWidth="1"/>
    <col min="7370" max="7370" width="11.81640625" style="1" customWidth="1"/>
    <col min="7371" max="7371" width="20.1796875" style="1" customWidth="1"/>
    <col min="7372" max="7374" width="10.81640625" style="1" customWidth="1"/>
    <col min="7375" max="7377" width="20.1796875" style="1" customWidth="1"/>
    <col min="7378" max="7378" width="4.81640625" style="1" customWidth="1"/>
    <col min="7379" max="7379" width="20.1796875" style="1" customWidth="1"/>
    <col min="7380" max="7380" width="4.81640625" style="1" customWidth="1"/>
    <col min="7381" max="7381" width="20.1796875" style="1" customWidth="1"/>
    <col min="7382" max="7382" width="4.81640625" style="1" customWidth="1"/>
    <col min="7383" max="7383" width="20.1796875" style="1" customWidth="1"/>
    <col min="7384" max="7384" width="4.81640625" style="1" customWidth="1"/>
    <col min="7385" max="7385" width="20.1796875" style="1" customWidth="1"/>
    <col min="7386" max="7386" width="4.81640625" style="1" customWidth="1"/>
    <col min="7387" max="7387" width="20.1796875" style="1" customWidth="1"/>
    <col min="7388" max="7388" width="4.81640625" style="1" customWidth="1"/>
    <col min="7389" max="7389" width="20.1796875" style="1" customWidth="1"/>
    <col min="7390" max="7390" width="8.54296875" style="1" bestFit="1" customWidth="1"/>
    <col min="7391" max="7391" width="7.54296875" style="1" customWidth="1"/>
    <col min="7392" max="7392" width="3.81640625" style="1" customWidth="1"/>
    <col min="7393" max="7393" width="3" style="1" customWidth="1"/>
    <col min="7394" max="7394" width="16.1796875" style="1" customWidth="1"/>
    <col min="7395" max="7395" width="27.453125" style="1" customWidth="1"/>
    <col min="7396" max="7398" width="0" style="1" hidden="1" customWidth="1"/>
    <col min="7399" max="7399" width="0" style="1" hidden="1"/>
    <col min="7400" max="7400" width="5.1796875" style="1" customWidth="1"/>
    <col min="7401" max="7401" width="43.81640625" style="1" customWidth="1"/>
    <col min="7402" max="7402" width="12.81640625" style="1" customWidth="1"/>
    <col min="7403" max="7403" width="17" style="1" customWidth="1"/>
    <col min="7404" max="7405" width="10.81640625" style="1" customWidth="1"/>
    <col min="7406" max="7406" width="8.81640625" style="1" customWidth="1"/>
    <col min="7407" max="7407" width="20.1796875" style="1" customWidth="1"/>
    <col min="7408" max="7409" width="10.81640625" style="1" customWidth="1"/>
    <col min="7410" max="7410" width="10.1796875" style="1" customWidth="1"/>
    <col min="7411" max="7411" width="20.1796875" style="1" customWidth="1"/>
    <col min="7412" max="7413" width="10.81640625" style="1" customWidth="1"/>
    <col min="7414" max="7414" width="8.81640625" style="1" customWidth="1"/>
    <col min="7415" max="7415" width="20.1796875" style="1" customWidth="1"/>
    <col min="7416" max="7417" width="10.81640625" style="1" customWidth="1"/>
    <col min="7418" max="7418" width="10.1796875" style="1" customWidth="1"/>
    <col min="7419" max="7419" width="20.1796875" style="1" customWidth="1"/>
    <col min="7420" max="7421" width="10.81640625" style="1" customWidth="1"/>
    <col min="7422" max="7422" width="8.81640625" style="1" customWidth="1"/>
    <col min="7423" max="7423" width="20.1796875" style="1" customWidth="1"/>
    <col min="7424" max="7425" width="10.81640625" style="1" customWidth="1"/>
    <col min="7426" max="7426" width="10.1796875" style="1" customWidth="1"/>
    <col min="7427" max="7427" width="20.1796875" style="1" customWidth="1"/>
    <col min="7428" max="7429" width="10.81640625" style="1" customWidth="1"/>
    <col min="7430" max="7430" width="8.81640625" style="1" customWidth="1"/>
    <col min="7431" max="7431" width="20.1796875" style="1" customWidth="1"/>
    <col min="7432" max="7433" width="10.81640625" style="1" customWidth="1"/>
    <col min="7434" max="7434" width="10.1796875" style="1" customWidth="1"/>
    <col min="7435" max="7435" width="20.1796875" style="1" customWidth="1"/>
    <col min="7436" max="7437" width="10.81640625" style="1" customWidth="1"/>
    <col min="7438" max="7438" width="8.81640625" style="1" customWidth="1"/>
    <col min="7439" max="7439" width="20.1796875" style="1" customWidth="1"/>
    <col min="7440" max="7441" width="10.81640625" style="1" customWidth="1"/>
    <col min="7442" max="7442" width="10.1796875" style="1" customWidth="1"/>
    <col min="7443" max="7443" width="20.1796875" style="1" customWidth="1"/>
    <col min="7444" max="7446" width="10.81640625" style="1" customWidth="1"/>
    <col min="7447" max="7447" width="20.1796875" style="1" customWidth="1"/>
    <col min="7448" max="7450" width="10.81640625" style="1" customWidth="1"/>
    <col min="7451" max="7451" width="20.1796875" style="1" customWidth="1"/>
    <col min="7452" max="7454" width="10.81640625" style="1" customWidth="1"/>
    <col min="7455" max="7455" width="20.1796875" style="1" customWidth="1"/>
    <col min="7456" max="7458" width="10.81640625" style="1" customWidth="1"/>
    <col min="7459" max="7459" width="20.1796875" style="1" customWidth="1"/>
    <col min="7460" max="7462" width="10.81640625" style="1" customWidth="1"/>
    <col min="7463" max="7463" width="20.1796875" style="1" customWidth="1"/>
    <col min="7464" max="7466" width="10.81640625" style="1" customWidth="1"/>
    <col min="7467" max="7467" width="20.1796875" style="1" customWidth="1"/>
    <col min="7468" max="7470" width="10.81640625" style="1" customWidth="1"/>
    <col min="7471" max="7471" width="20.1796875" style="1" customWidth="1"/>
    <col min="7472" max="7474" width="10.81640625" style="1" customWidth="1"/>
    <col min="7475" max="7475" width="20.1796875" style="1" customWidth="1"/>
    <col min="7476" max="7478" width="10.81640625" style="1" customWidth="1"/>
    <col min="7479" max="7479" width="20.1796875" style="1" customWidth="1"/>
    <col min="7480" max="7482" width="10.81640625" style="1" customWidth="1"/>
    <col min="7483" max="7483" width="20.1796875" style="1" customWidth="1"/>
    <col min="7484" max="7484" width="16.81640625" style="1" customWidth="1"/>
    <col min="7485" max="7485" width="20.1796875" style="1" customWidth="1"/>
    <col min="7486" max="7486" width="16.81640625" style="1" customWidth="1"/>
    <col min="7487" max="7487" width="20.1796875" style="1" customWidth="1"/>
    <col min="7488" max="7490" width="10.81640625" style="1" customWidth="1"/>
    <col min="7491" max="7491" width="20.1796875" style="1" customWidth="1"/>
    <col min="7492" max="7494" width="10.81640625" style="1" customWidth="1"/>
    <col min="7495" max="7495" width="20.1796875" style="1" customWidth="1"/>
    <col min="7496" max="7498" width="10.81640625" style="1" customWidth="1"/>
    <col min="7499" max="7499" width="20.1796875" style="1" customWidth="1"/>
    <col min="7500" max="7502" width="10.81640625" style="1" customWidth="1"/>
    <col min="7503" max="7503" width="20.1796875" style="1" customWidth="1"/>
    <col min="7504" max="7506" width="10.81640625" style="1" customWidth="1"/>
    <col min="7507" max="7507" width="20.1796875" style="1" customWidth="1"/>
    <col min="7508" max="7510" width="10.81640625" style="1" customWidth="1"/>
    <col min="7511" max="7511" width="20.1796875" style="1" customWidth="1"/>
    <col min="7512" max="7514" width="10.81640625" style="1" customWidth="1"/>
    <col min="7515" max="7515" width="20.1796875" style="1" customWidth="1"/>
    <col min="7516" max="7518" width="10.81640625" style="1" customWidth="1"/>
    <col min="7519" max="7519" width="20.1796875" style="1" customWidth="1"/>
    <col min="7520" max="7522" width="10.81640625" style="1" customWidth="1"/>
    <col min="7523" max="7523" width="20.1796875" style="1" customWidth="1"/>
    <col min="7524" max="7526" width="10.81640625" style="1" customWidth="1"/>
    <col min="7527" max="7527" width="20.1796875" style="1" customWidth="1"/>
    <col min="7528" max="7530" width="10.81640625" style="1" customWidth="1"/>
    <col min="7531" max="7531" width="20.1796875" style="1" customWidth="1"/>
    <col min="7532" max="7534" width="10.81640625" style="1" customWidth="1"/>
    <col min="7535" max="7535" width="20.1796875" style="1" customWidth="1"/>
    <col min="7536" max="7538" width="10.81640625" style="1" customWidth="1"/>
    <col min="7539" max="7539" width="20.1796875" style="1" customWidth="1"/>
    <col min="7540" max="7542" width="10.81640625" style="1" customWidth="1"/>
    <col min="7543" max="7543" width="20.1796875" style="1" customWidth="1"/>
    <col min="7544" max="7546" width="10.81640625" style="1" customWidth="1"/>
    <col min="7547" max="7547" width="20.1796875" style="1" customWidth="1"/>
    <col min="7548" max="7550" width="10.81640625" style="1" customWidth="1"/>
    <col min="7551" max="7551" width="20.1796875" style="1" customWidth="1"/>
    <col min="7552" max="7554" width="10.81640625" style="1" customWidth="1"/>
    <col min="7555" max="7555" width="20.1796875" style="1" customWidth="1"/>
    <col min="7556" max="7558" width="10.81640625" style="1" customWidth="1"/>
    <col min="7559" max="7559" width="20.1796875" style="1" customWidth="1"/>
    <col min="7560" max="7562" width="10.81640625" style="1" customWidth="1"/>
    <col min="7563" max="7563" width="20.1796875" style="1" customWidth="1"/>
    <col min="7564" max="7566" width="10.81640625" style="1" customWidth="1"/>
    <col min="7567" max="7567" width="20.1796875" style="1" customWidth="1"/>
    <col min="7568" max="7570" width="10.81640625" style="1" customWidth="1"/>
    <col min="7571" max="7571" width="20.1796875" style="1" customWidth="1"/>
    <col min="7572" max="7574" width="10.81640625" style="1" customWidth="1"/>
    <col min="7575" max="7575" width="20.1796875" style="1" customWidth="1"/>
    <col min="7576" max="7578" width="10.81640625" style="1" customWidth="1"/>
    <col min="7579" max="7579" width="20.1796875" style="1" customWidth="1"/>
    <col min="7580" max="7582" width="10.81640625" style="1" customWidth="1"/>
    <col min="7583" max="7583" width="20.1796875" style="1" customWidth="1"/>
    <col min="7584" max="7586" width="10.81640625" style="1" customWidth="1"/>
    <col min="7587" max="7587" width="20.1796875" style="1" customWidth="1"/>
    <col min="7588" max="7590" width="10.81640625" style="1" customWidth="1"/>
    <col min="7591" max="7591" width="20.1796875" style="1" customWidth="1"/>
    <col min="7592" max="7594" width="10.81640625" style="1" customWidth="1"/>
    <col min="7595" max="7595" width="20.1796875" style="1" customWidth="1"/>
    <col min="7596" max="7598" width="10.81640625" style="1" customWidth="1"/>
    <col min="7599" max="7599" width="20.1796875" style="1" customWidth="1"/>
    <col min="7600" max="7602" width="10.81640625" style="1" customWidth="1"/>
    <col min="7603" max="7603" width="20.1796875" style="1" customWidth="1"/>
    <col min="7604" max="7606" width="10.81640625" style="1" customWidth="1"/>
    <col min="7607" max="7607" width="20.1796875" style="1" customWidth="1"/>
    <col min="7608" max="7610" width="10.81640625" style="1" customWidth="1"/>
    <col min="7611" max="7611" width="20.1796875" style="1" customWidth="1"/>
    <col min="7612" max="7614" width="10.81640625" style="1" customWidth="1"/>
    <col min="7615" max="7615" width="20.1796875" style="1" customWidth="1"/>
    <col min="7616" max="7618" width="10.81640625" style="1" customWidth="1"/>
    <col min="7619" max="7619" width="20.1796875" style="1" customWidth="1"/>
    <col min="7620" max="7622" width="10.81640625" style="1" customWidth="1"/>
    <col min="7623" max="7623" width="20.1796875" style="1" customWidth="1"/>
    <col min="7624" max="7625" width="10.81640625" style="1" customWidth="1"/>
    <col min="7626" max="7626" width="11.81640625" style="1" customWidth="1"/>
    <col min="7627" max="7627" width="20.1796875" style="1" customWidth="1"/>
    <col min="7628" max="7630" width="10.81640625" style="1" customWidth="1"/>
    <col min="7631" max="7633" width="20.1796875" style="1" customWidth="1"/>
    <col min="7634" max="7634" width="4.81640625" style="1" customWidth="1"/>
    <col min="7635" max="7635" width="20.1796875" style="1" customWidth="1"/>
    <col min="7636" max="7636" width="4.81640625" style="1" customWidth="1"/>
    <col min="7637" max="7637" width="20.1796875" style="1" customWidth="1"/>
    <col min="7638" max="7638" width="4.81640625" style="1" customWidth="1"/>
    <col min="7639" max="7639" width="20.1796875" style="1" customWidth="1"/>
    <col min="7640" max="7640" width="4.81640625" style="1" customWidth="1"/>
    <col min="7641" max="7641" width="20.1796875" style="1" customWidth="1"/>
    <col min="7642" max="7642" width="4.81640625" style="1" customWidth="1"/>
    <col min="7643" max="7643" width="20.1796875" style="1" customWidth="1"/>
    <col min="7644" max="7644" width="4.81640625" style="1" customWidth="1"/>
    <col min="7645" max="7645" width="20.1796875" style="1" customWidth="1"/>
    <col min="7646" max="7646" width="8.54296875" style="1" bestFit="1" customWidth="1"/>
    <col min="7647" max="7647" width="7.54296875" style="1" customWidth="1"/>
    <col min="7648" max="7648" width="3.81640625" style="1" customWidth="1"/>
    <col min="7649" max="7649" width="3" style="1" customWidth="1"/>
    <col min="7650" max="7650" width="16.1796875" style="1" customWidth="1"/>
    <col min="7651" max="7651" width="27.453125" style="1" customWidth="1"/>
    <col min="7652" max="7654" width="0" style="1" hidden="1" customWidth="1"/>
    <col min="7655" max="7655" width="0" style="1" hidden="1"/>
    <col min="7656" max="7656" width="5.1796875" style="1" customWidth="1"/>
    <col min="7657" max="7657" width="43.81640625" style="1" customWidth="1"/>
    <col min="7658" max="7658" width="12.81640625" style="1" customWidth="1"/>
    <col min="7659" max="7659" width="17" style="1" customWidth="1"/>
    <col min="7660" max="7661" width="10.81640625" style="1" customWidth="1"/>
    <col min="7662" max="7662" width="8.81640625" style="1" customWidth="1"/>
    <col min="7663" max="7663" width="20.1796875" style="1" customWidth="1"/>
    <col min="7664" max="7665" width="10.81640625" style="1" customWidth="1"/>
    <col min="7666" max="7666" width="10.1796875" style="1" customWidth="1"/>
    <col min="7667" max="7667" width="20.1796875" style="1" customWidth="1"/>
    <col min="7668" max="7669" width="10.81640625" style="1" customWidth="1"/>
    <col min="7670" max="7670" width="8.81640625" style="1" customWidth="1"/>
    <col min="7671" max="7671" width="20.1796875" style="1" customWidth="1"/>
    <col min="7672" max="7673" width="10.81640625" style="1" customWidth="1"/>
    <col min="7674" max="7674" width="10.1796875" style="1" customWidth="1"/>
    <col min="7675" max="7675" width="20.1796875" style="1" customWidth="1"/>
    <col min="7676" max="7677" width="10.81640625" style="1" customWidth="1"/>
    <col min="7678" max="7678" width="8.81640625" style="1" customWidth="1"/>
    <col min="7679" max="7679" width="20.1796875" style="1" customWidth="1"/>
    <col min="7680" max="7681" width="10.81640625" style="1" customWidth="1"/>
    <col min="7682" max="7682" width="10.1796875" style="1" customWidth="1"/>
    <col min="7683" max="7683" width="20.1796875" style="1" customWidth="1"/>
    <col min="7684" max="7685" width="10.81640625" style="1" customWidth="1"/>
    <col min="7686" max="7686" width="8.81640625" style="1" customWidth="1"/>
    <col min="7687" max="7687" width="20.1796875" style="1" customWidth="1"/>
    <col min="7688" max="7689" width="10.81640625" style="1" customWidth="1"/>
    <col min="7690" max="7690" width="10.1796875" style="1" customWidth="1"/>
    <col min="7691" max="7691" width="20.1796875" style="1" customWidth="1"/>
    <col min="7692" max="7693" width="10.81640625" style="1" customWidth="1"/>
    <col min="7694" max="7694" width="8.81640625" style="1" customWidth="1"/>
    <col min="7695" max="7695" width="20.1796875" style="1" customWidth="1"/>
    <col min="7696" max="7697" width="10.81640625" style="1" customWidth="1"/>
    <col min="7698" max="7698" width="10.1796875" style="1" customWidth="1"/>
    <col min="7699" max="7699" width="20.1796875" style="1" customWidth="1"/>
    <col min="7700" max="7702" width="10.81640625" style="1" customWidth="1"/>
    <col min="7703" max="7703" width="20.1796875" style="1" customWidth="1"/>
    <col min="7704" max="7706" width="10.81640625" style="1" customWidth="1"/>
    <col min="7707" max="7707" width="20.1796875" style="1" customWidth="1"/>
    <col min="7708" max="7710" width="10.81640625" style="1" customWidth="1"/>
    <col min="7711" max="7711" width="20.1796875" style="1" customWidth="1"/>
    <col min="7712" max="7714" width="10.81640625" style="1" customWidth="1"/>
    <col min="7715" max="7715" width="20.1796875" style="1" customWidth="1"/>
    <col min="7716" max="7718" width="10.81640625" style="1" customWidth="1"/>
    <col min="7719" max="7719" width="20.1796875" style="1" customWidth="1"/>
    <col min="7720" max="7722" width="10.81640625" style="1" customWidth="1"/>
    <col min="7723" max="7723" width="20.1796875" style="1" customWidth="1"/>
    <col min="7724" max="7726" width="10.81640625" style="1" customWidth="1"/>
    <col min="7727" max="7727" width="20.1796875" style="1" customWidth="1"/>
    <col min="7728" max="7730" width="10.81640625" style="1" customWidth="1"/>
    <col min="7731" max="7731" width="20.1796875" style="1" customWidth="1"/>
    <col min="7732" max="7734" width="10.81640625" style="1" customWidth="1"/>
    <col min="7735" max="7735" width="20.1796875" style="1" customWidth="1"/>
    <col min="7736" max="7738" width="10.81640625" style="1" customWidth="1"/>
    <col min="7739" max="7739" width="20.1796875" style="1" customWidth="1"/>
    <col min="7740" max="7740" width="16.81640625" style="1" customWidth="1"/>
    <col min="7741" max="7741" width="20.1796875" style="1" customWidth="1"/>
    <col min="7742" max="7742" width="16.81640625" style="1" customWidth="1"/>
    <col min="7743" max="7743" width="20.1796875" style="1" customWidth="1"/>
    <col min="7744" max="7746" width="10.81640625" style="1" customWidth="1"/>
    <col min="7747" max="7747" width="20.1796875" style="1" customWidth="1"/>
    <col min="7748" max="7750" width="10.81640625" style="1" customWidth="1"/>
    <col min="7751" max="7751" width="20.1796875" style="1" customWidth="1"/>
    <col min="7752" max="7754" width="10.81640625" style="1" customWidth="1"/>
    <col min="7755" max="7755" width="20.1796875" style="1" customWidth="1"/>
    <col min="7756" max="7758" width="10.81640625" style="1" customWidth="1"/>
    <col min="7759" max="7759" width="20.1796875" style="1" customWidth="1"/>
    <col min="7760" max="7762" width="10.81640625" style="1" customWidth="1"/>
    <col min="7763" max="7763" width="20.1796875" style="1" customWidth="1"/>
    <col min="7764" max="7766" width="10.81640625" style="1" customWidth="1"/>
    <col min="7767" max="7767" width="20.1796875" style="1" customWidth="1"/>
    <col min="7768" max="7770" width="10.81640625" style="1" customWidth="1"/>
    <col min="7771" max="7771" width="20.1796875" style="1" customWidth="1"/>
    <col min="7772" max="7774" width="10.81640625" style="1" customWidth="1"/>
    <col min="7775" max="7775" width="20.1796875" style="1" customWidth="1"/>
    <col min="7776" max="7778" width="10.81640625" style="1" customWidth="1"/>
    <col min="7779" max="7779" width="20.1796875" style="1" customWidth="1"/>
    <col min="7780" max="7782" width="10.81640625" style="1" customWidth="1"/>
    <col min="7783" max="7783" width="20.1796875" style="1" customWidth="1"/>
    <col min="7784" max="7786" width="10.81640625" style="1" customWidth="1"/>
    <col min="7787" max="7787" width="20.1796875" style="1" customWidth="1"/>
    <col min="7788" max="7790" width="10.81640625" style="1" customWidth="1"/>
    <col min="7791" max="7791" width="20.1796875" style="1" customWidth="1"/>
    <col min="7792" max="7794" width="10.81640625" style="1" customWidth="1"/>
    <col min="7795" max="7795" width="20.1796875" style="1" customWidth="1"/>
    <col min="7796" max="7798" width="10.81640625" style="1" customWidth="1"/>
    <col min="7799" max="7799" width="20.1796875" style="1" customWidth="1"/>
    <col min="7800" max="7802" width="10.81640625" style="1" customWidth="1"/>
    <col min="7803" max="7803" width="20.1796875" style="1" customWidth="1"/>
    <col min="7804" max="7806" width="10.81640625" style="1" customWidth="1"/>
    <col min="7807" max="7807" width="20.1796875" style="1" customWidth="1"/>
    <col min="7808" max="7810" width="10.81640625" style="1" customWidth="1"/>
    <col min="7811" max="7811" width="20.1796875" style="1" customWidth="1"/>
    <col min="7812" max="7814" width="10.81640625" style="1" customWidth="1"/>
    <col min="7815" max="7815" width="20.1796875" style="1" customWidth="1"/>
    <col min="7816" max="7818" width="10.81640625" style="1" customWidth="1"/>
    <col min="7819" max="7819" width="20.1796875" style="1" customWidth="1"/>
    <col min="7820" max="7822" width="10.81640625" style="1" customWidth="1"/>
    <col min="7823" max="7823" width="20.1796875" style="1" customWidth="1"/>
    <col min="7824" max="7826" width="10.81640625" style="1" customWidth="1"/>
    <col min="7827" max="7827" width="20.1796875" style="1" customWidth="1"/>
    <col min="7828" max="7830" width="10.81640625" style="1" customWidth="1"/>
    <col min="7831" max="7831" width="20.1796875" style="1" customWidth="1"/>
    <col min="7832" max="7834" width="10.81640625" style="1" customWidth="1"/>
    <col min="7835" max="7835" width="20.1796875" style="1" customWidth="1"/>
    <col min="7836" max="7838" width="10.81640625" style="1" customWidth="1"/>
    <col min="7839" max="7839" width="20.1796875" style="1" customWidth="1"/>
    <col min="7840" max="7842" width="10.81640625" style="1" customWidth="1"/>
    <col min="7843" max="7843" width="20.1796875" style="1" customWidth="1"/>
    <col min="7844" max="7846" width="10.81640625" style="1" customWidth="1"/>
    <col min="7847" max="7847" width="20.1796875" style="1" customWidth="1"/>
    <col min="7848" max="7850" width="10.81640625" style="1" customWidth="1"/>
    <col min="7851" max="7851" width="20.1796875" style="1" customWidth="1"/>
    <col min="7852" max="7854" width="10.81640625" style="1" customWidth="1"/>
    <col min="7855" max="7855" width="20.1796875" style="1" customWidth="1"/>
    <col min="7856" max="7858" width="10.81640625" style="1" customWidth="1"/>
    <col min="7859" max="7859" width="20.1796875" style="1" customWidth="1"/>
    <col min="7860" max="7862" width="10.81640625" style="1" customWidth="1"/>
    <col min="7863" max="7863" width="20.1796875" style="1" customWidth="1"/>
    <col min="7864" max="7866" width="10.81640625" style="1" customWidth="1"/>
    <col min="7867" max="7867" width="20.1796875" style="1" customWidth="1"/>
    <col min="7868" max="7870" width="10.81640625" style="1" customWidth="1"/>
    <col min="7871" max="7871" width="20.1796875" style="1" customWidth="1"/>
    <col min="7872" max="7874" width="10.81640625" style="1" customWidth="1"/>
    <col min="7875" max="7875" width="20.1796875" style="1" customWidth="1"/>
    <col min="7876" max="7878" width="10.81640625" style="1" customWidth="1"/>
    <col min="7879" max="7879" width="20.1796875" style="1" customWidth="1"/>
    <col min="7880" max="7881" width="10.81640625" style="1" customWidth="1"/>
    <col min="7882" max="7882" width="11.81640625" style="1" customWidth="1"/>
    <col min="7883" max="7883" width="20.1796875" style="1" customWidth="1"/>
    <col min="7884" max="7886" width="10.81640625" style="1" customWidth="1"/>
    <col min="7887" max="7889" width="20.1796875" style="1" customWidth="1"/>
    <col min="7890" max="7890" width="4.81640625" style="1" customWidth="1"/>
    <col min="7891" max="7891" width="20.1796875" style="1" customWidth="1"/>
    <col min="7892" max="7892" width="4.81640625" style="1" customWidth="1"/>
    <col min="7893" max="7893" width="20.1796875" style="1" customWidth="1"/>
    <col min="7894" max="7894" width="4.81640625" style="1" customWidth="1"/>
    <col min="7895" max="7895" width="20.1796875" style="1" customWidth="1"/>
    <col min="7896" max="7896" width="4.81640625" style="1" customWidth="1"/>
    <col min="7897" max="7897" width="20.1796875" style="1" customWidth="1"/>
    <col min="7898" max="7898" width="4.81640625" style="1" customWidth="1"/>
    <col min="7899" max="7899" width="20.1796875" style="1" customWidth="1"/>
    <col min="7900" max="7900" width="4.81640625" style="1" customWidth="1"/>
    <col min="7901" max="7901" width="20.1796875" style="1" customWidth="1"/>
    <col min="7902" max="7902" width="8.54296875" style="1" bestFit="1" customWidth="1"/>
    <col min="7903" max="7903" width="7.54296875" style="1" customWidth="1"/>
    <col min="7904" max="7904" width="3.81640625" style="1" customWidth="1"/>
    <col min="7905" max="7905" width="3" style="1" customWidth="1"/>
    <col min="7906" max="7906" width="16.1796875" style="1" customWidth="1"/>
    <col min="7907" max="7907" width="27.453125" style="1" customWidth="1"/>
    <col min="7908" max="7910" width="0" style="1" hidden="1" customWidth="1"/>
    <col min="7911" max="7911" width="0" style="1" hidden="1"/>
    <col min="7912" max="7912" width="5.1796875" style="1" customWidth="1"/>
    <col min="7913" max="7913" width="43.81640625" style="1" customWidth="1"/>
    <col min="7914" max="7914" width="12.81640625" style="1" customWidth="1"/>
    <col min="7915" max="7915" width="17" style="1" customWidth="1"/>
    <col min="7916" max="7917" width="10.81640625" style="1" customWidth="1"/>
    <col min="7918" max="7918" width="8.81640625" style="1" customWidth="1"/>
    <col min="7919" max="7919" width="20.1796875" style="1" customWidth="1"/>
    <col min="7920" max="7921" width="10.81640625" style="1" customWidth="1"/>
    <col min="7922" max="7922" width="10.1796875" style="1" customWidth="1"/>
    <col min="7923" max="7923" width="20.1796875" style="1" customWidth="1"/>
    <col min="7924" max="7925" width="10.81640625" style="1" customWidth="1"/>
    <col min="7926" max="7926" width="8.81640625" style="1" customWidth="1"/>
    <col min="7927" max="7927" width="20.1796875" style="1" customWidth="1"/>
    <col min="7928" max="7929" width="10.81640625" style="1" customWidth="1"/>
    <col min="7930" max="7930" width="10.1796875" style="1" customWidth="1"/>
    <col min="7931" max="7931" width="20.1796875" style="1" customWidth="1"/>
    <col min="7932" max="7933" width="10.81640625" style="1" customWidth="1"/>
    <col min="7934" max="7934" width="8.81640625" style="1" customWidth="1"/>
    <col min="7935" max="7935" width="20.1796875" style="1" customWidth="1"/>
    <col min="7936" max="7937" width="10.81640625" style="1" customWidth="1"/>
    <col min="7938" max="7938" width="10.1796875" style="1" customWidth="1"/>
    <col min="7939" max="7939" width="20.1796875" style="1" customWidth="1"/>
    <col min="7940" max="7941" width="10.81640625" style="1" customWidth="1"/>
    <col min="7942" max="7942" width="8.81640625" style="1" customWidth="1"/>
    <col min="7943" max="7943" width="20.1796875" style="1" customWidth="1"/>
    <col min="7944" max="7945" width="10.81640625" style="1" customWidth="1"/>
    <col min="7946" max="7946" width="10.1796875" style="1" customWidth="1"/>
    <col min="7947" max="7947" width="20.1796875" style="1" customWidth="1"/>
    <col min="7948" max="7949" width="10.81640625" style="1" customWidth="1"/>
    <col min="7950" max="7950" width="8.81640625" style="1" customWidth="1"/>
    <col min="7951" max="7951" width="20.1796875" style="1" customWidth="1"/>
    <col min="7952" max="7953" width="10.81640625" style="1" customWidth="1"/>
    <col min="7954" max="7954" width="10.1796875" style="1" customWidth="1"/>
    <col min="7955" max="7955" width="20.1796875" style="1" customWidth="1"/>
    <col min="7956" max="7958" width="10.81640625" style="1" customWidth="1"/>
    <col min="7959" max="7959" width="20.1796875" style="1" customWidth="1"/>
    <col min="7960" max="7962" width="10.81640625" style="1" customWidth="1"/>
    <col min="7963" max="7963" width="20.1796875" style="1" customWidth="1"/>
    <col min="7964" max="7966" width="10.81640625" style="1" customWidth="1"/>
    <col min="7967" max="7967" width="20.1796875" style="1" customWidth="1"/>
    <col min="7968" max="7970" width="10.81640625" style="1" customWidth="1"/>
    <col min="7971" max="7971" width="20.1796875" style="1" customWidth="1"/>
    <col min="7972" max="7974" width="10.81640625" style="1" customWidth="1"/>
    <col min="7975" max="7975" width="20.1796875" style="1" customWidth="1"/>
    <col min="7976" max="7978" width="10.81640625" style="1" customWidth="1"/>
    <col min="7979" max="7979" width="20.1796875" style="1" customWidth="1"/>
    <col min="7980" max="7982" width="10.81640625" style="1" customWidth="1"/>
    <col min="7983" max="7983" width="20.1796875" style="1" customWidth="1"/>
    <col min="7984" max="7986" width="10.81640625" style="1" customWidth="1"/>
    <col min="7987" max="7987" width="20.1796875" style="1" customWidth="1"/>
    <col min="7988" max="7990" width="10.81640625" style="1" customWidth="1"/>
    <col min="7991" max="7991" width="20.1796875" style="1" customWidth="1"/>
    <col min="7992" max="7994" width="10.81640625" style="1" customWidth="1"/>
    <col min="7995" max="7995" width="20.1796875" style="1" customWidth="1"/>
    <col min="7996" max="7996" width="16.81640625" style="1" customWidth="1"/>
    <col min="7997" max="7997" width="20.1796875" style="1" customWidth="1"/>
    <col min="7998" max="7998" width="16.81640625" style="1" customWidth="1"/>
    <col min="7999" max="7999" width="20.1796875" style="1" customWidth="1"/>
    <col min="8000" max="8002" width="10.81640625" style="1" customWidth="1"/>
    <col min="8003" max="8003" width="20.1796875" style="1" customWidth="1"/>
    <col min="8004" max="8006" width="10.81640625" style="1" customWidth="1"/>
    <col min="8007" max="8007" width="20.1796875" style="1" customWidth="1"/>
    <col min="8008" max="8010" width="10.81640625" style="1" customWidth="1"/>
    <col min="8011" max="8011" width="20.1796875" style="1" customWidth="1"/>
    <col min="8012" max="8014" width="10.81640625" style="1" customWidth="1"/>
    <col min="8015" max="8015" width="20.1796875" style="1" customWidth="1"/>
    <col min="8016" max="8018" width="10.81640625" style="1" customWidth="1"/>
    <col min="8019" max="8019" width="20.1796875" style="1" customWidth="1"/>
    <col min="8020" max="8022" width="10.81640625" style="1" customWidth="1"/>
    <col min="8023" max="8023" width="20.1796875" style="1" customWidth="1"/>
    <col min="8024" max="8026" width="10.81640625" style="1" customWidth="1"/>
    <col min="8027" max="8027" width="20.1796875" style="1" customWidth="1"/>
    <col min="8028" max="8030" width="10.81640625" style="1" customWidth="1"/>
    <col min="8031" max="8031" width="20.1796875" style="1" customWidth="1"/>
    <col min="8032" max="8034" width="10.81640625" style="1" customWidth="1"/>
    <col min="8035" max="8035" width="20.1796875" style="1" customWidth="1"/>
    <col min="8036" max="8038" width="10.81640625" style="1" customWidth="1"/>
    <col min="8039" max="8039" width="20.1796875" style="1" customWidth="1"/>
    <col min="8040" max="8042" width="10.81640625" style="1" customWidth="1"/>
    <col min="8043" max="8043" width="20.1796875" style="1" customWidth="1"/>
    <col min="8044" max="8046" width="10.81640625" style="1" customWidth="1"/>
    <col min="8047" max="8047" width="20.1796875" style="1" customWidth="1"/>
    <col min="8048" max="8050" width="10.81640625" style="1" customWidth="1"/>
    <col min="8051" max="8051" width="20.1796875" style="1" customWidth="1"/>
    <col min="8052" max="8054" width="10.81640625" style="1" customWidth="1"/>
    <col min="8055" max="8055" width="20.1796875" style="1" customWidth="1"/>
    <col min="8056" max="8058" width="10.81640625" style="1" customWidth="1"/>
    <col min="8059" max="8059" width="20.1796875" style="1" customWidth="1"/>
    <col min="8060" max="8062" width="10.81640625" style="1" customWidth="1"/>
    <col min="8063" max="8063" width="20.1796875" style="1" customWidth="1"/>
    <col min="8064" max="8066" width="10.81640625" style="1" customWidth="1"/>
    <col min="8067" max="8067" width="20.1796875" style="1" customWidth="1"/>
    <col min="8068" max="8070" width="10.81640625" style="1" customWidth="1"/>
    <col min="8071" max="8071" width="20.1796875" style="1" customWidth="1"/>
    <col min="8072" max="8074" width="10.81640625" style="1" customWidth="1"/>
    <col min="8075" max="8075" width="20.1796875" style="1" customWidth="1"/>
    <col min="8076" max="8078" width="10.81640625" style="1" customWidth="1"/>
    <col min="8079" max="8079" width="20.1796875" style="1" customWidth="1"/>
    <col min="8080" max="8082" width="10.81640625" style="1" customWidth="1"/>
    <col min="8083" max="8083" width="20.1796875" style="1" customWidth="1"/>
    <col min="8084" max="8086" width="10.81640625" style="1" customWidth="1"/>
    <col min="8087" max="8087" width="20.1796875" style="1" customWidth="1"/>
    <col min="8088" max="8090" width="10.81640625" style="1" customWidth="1"/>
    <col min="8091" max="8091" width="20.1796875" style="1" customWidth="1"/>
    <col min="8092" max="8094" width="10.81640625" style="1" customWidth="1"/>
    <col min="8095" max="8095" width="20.1796875" style="1" customWidth="1"/>
    <col min="8096" max="8098" width="10.81640625" style="1" customWidth="1"/>
    <col min="8099" max="8099" width="20.1796875" style="1" customWidth="1"/>
    <col min="8100" max="8102" width="10.81640625" style="1" customWidth="1"/>
    <col min="8103" max="8103" width="20.1796875" style="1" customWidth="1"/>
    <col min="8104" max="8106" width="10.81640625" style="1" customWidth="1"/>
    <col min="8107" max="8107" width="20.1796875" style="1" customWidth="1"/>
    <col min="8108" max="8110" width="10.81640625" style="1" customWidth="1"/>
    <col min="8111" max="8111" width="20.1796875" style="1" customWidth="1"/>
    <col min="8112" max="8114" width="10.81640625" style="1" customWidth="1"/>
    <col min="8115" max="8115" width="20.1796875" style="1" customWidth="1"/>
    <col min="8116" max="8118" width="10.81640625" style="1" customWidth="1"/>
    <col min="8119" max="8119" width="20.1796875" style="1" customWidth="1"/>
    <col min="8120" max="8122" width="10.81640625" style="1" customWidth="1"/>
    <col min="8123" max="8123" width="20.1796875" style="1" customWidth="1"/>
    <col min="8124" max="8126" width="10.81640625" style="1" customWidth="1"/>
    <col min="8127" max="8127" width="20.1796875" style="1" customWidth="1"/>
    <col min="8128" max="8130" width="10.81640625" style="1" customWidth="1"/>
    <col min="8131" max="8131" width="20.1796875" style="1" customWidth="1"/>
    <col min="8132" max="8134" width="10.81640625" style="1" customWidth="1"/>
    <col min="8135" max="8135" width="20.1796875" style="1" customWidth="1"/>
    <col min="8136" max="8137" width="10.81640625" style="1" customWidth="1"/>
    <col min="8138" max="8138" width="11.81640625" style="1" customWidth="1"/>
    <col min="8139" max="8139" width="20.1796875" style="1" customWidth="1"/>
    <col min="8140" max="8142" width="10.81640625" style="1" customWidth="1"/>
    <col min="8143" max="8145" width="20.1796875" style="1" customWidth="1"/>
    <col min="8146" max="8146" width="4.81640625" style="1" customWidth="1"/>
    <col min="8147" max="8147" width="20.1796875" style="1" customWidth="1"/>
    <col min="8148" max="8148" width="4.81640625" style="1" customWidth="1"/>
    <col min="8149" max="8149" width="20.1796875" style="1" customWidth="1"/>
    <col min="8150" max="8150" width="4.81640625" style="1" customWidth="1"/>
    <col min="8151" max="8151" width="20.1796875" style="1" customWidth="1"/>
    <col min="8152" max="8152" width="4.81640625" style="1" customWidth="1"/>
    <col min="8153" max="8153" width="20.1796875" style="1" customWidth="1"/>
    <col min="8154" max="8154" width="4.81640625" style="1" customWidth="1"/>
    <col min="8155" max="8155" width="20.1796875" style="1" customWidth="1"/>
    <col min="8156" max="8156" width="4.81640625" style="1" customWidth="1"/>
    <col min="8157" max="8157" width="20.1796875" style="1" customWidth="1"/>
    <col min="8158" max="8158" width="8.54296875" style="1" bestFit="1" customWidth="1"/>
    <col min="8159" max="8159" width="7.54296875" style="1" customWidth="1"/>
    <col min="8160" max="8160" width="3.81640625" style="1" customWidth="1"/>
    <col min="8161" max="8161" width="3" style="1" customWidth="1"/>
    <col min="8162" max="8162" width="16.1796875" style="1" customWidth="1"/>
    <col min="8163" max="8163" width="27.453125" style="1" customWidth="1"/>
    <col min="8164" max="8166" width="0" style="1" hidden="1" customWidth="1"/>
    <col min="8167" max="8167" width="0" style="1" hidden="1"/>
    <col min="8168" max="8168" width="5.1796875" style="1" customWidth="1"/>
    <col min="8169" max="8169" width="43.81640625" style="1" customWidth="1"/>
    <col min="8170" max="8170" width="12.81640625" style="1" customWidth="1"/>
    <col min="8171" max="8171" width="17" style="1" customWidth="1"/>
    <col min="8172" max="8173" width="10.81640625" style="1" customWidth="1"/>
    <col min="8174" max="8174" width="8.81640625" style="1" customWidth="1"/>
    <col min="8175" max="8175" width="20.1796875" style="1" customWidth="1"/>
    <col min="8176" max="8177" width="10.81640625" style="1" customWidth="1"/>
    <col min="8178" max="8178" width="10.1796875" style="1" customWidth="1"/>
    <col min="8179" max="8179" width="20.1796875" style="1" customWidth="1"/>
    <col min="8180" max="8181" width="10.81640625" style="1" customWidth="1"/>
    <col min="8182" max="8182" width="8.81640625" style="1" customWidth="1"/>
    <col min="8183" max="8183" width="20.1796875" style="1" customWidth="1"/>
    <col min="8184" max="8185" width="10.81640625" style="1" customWidth="1"/>
    <col min="8186" max="8186" width="10.1796875" style="1" customWidth="1"/>
    <col min="8187" max="8187" width="20.1796875" style="1" customWidth="1"/>
    <col min="8188" max="8189" width="10.81640625" style="1" customWidth="1"/>
    <col min="8190" max="8190" width="8.81640625" style="1" customWidth="1"/>
    <col min="8191" max="8191" width="20.1796875" style="1" customWidth="1"/>
    <col min="8192" max="8193" width="10.81640625" style="1" customWidth="1"/>
    <col min="8194" max="8194" width="10.1796875" style="1" customWidth="1"/>
    <col min="8195" max="8195" width="20.1796875" style="1" customWidth="1"/>
    <col min="8196" max="8197" width="10.81640625" style="1" customWidth="1"/>
    <col min="8198" max="8198" width="8.81640625" style="1" customWidth="1"/>
    <col min="8199" max="8199" width="20.1796875" style="1" customWidth="1"/>
    <col min="8200" max="8201" width="10.81640625" style="1" customWidth="1"/>
    <col min="8202" max="8202" width="10.1796875" style="1" customWidth="1"/>
    <col min="8203" max="8203" width="20.1796875" style="1" customWidth="1"/>
    <col min="8204" max="8205" width="10.81640625" style="1" customWidth="1"/>
    <col min="8206" max="8206" width="8.81640625" style="1" customWidth="1"/>
    <col min="8207" max="8207" width="20.1796875" style="1" customWidth="1"/>
    <col min="8208" max="8209" width="10.81640625" style="1" customWidth="1"/>
    <col min="8210" max="8210" width="10.1796875" style="1" customWidth="1"/>
    <col min="8211" max="8211" width="20.1796875" style="1" customWidth="1"/>
    <col min="8212" max="8214" width="10.81640625" style="1" customWidth="1"/>
    <col min="8215" max="8215" width="20.1796875" style="1" customWidth="1"/>
    <col min="8216" max="8218" width="10.81640625" style="1" customWidth="1"/>
    <col min="8219" max="8219" width="20.1796875" style="1" customWidth="1"/>
    <col min="8220" max="8222" width="10.81640625" style="1" customWidth="1"/>
    <col min="8223" max="8223" width="20.1796875" style="1" customWidth="1"/>
    <col min="8224" max="8226" width="10.81640625" style="1" customWidth="1"/>
    <col min="8227" max="8227" width="20.1796875" style="1" customWidth="1"/>
    <col min="8228" max="8230" width="10.81640625" style="1" customWidth="1"/>
    <col min="8231" max="8231" width="20.1796875" style="1" customWidth="1"/>
    <col min="8232" max="8234" width="10.81640625" style="1" customWidth="1"/>
    <col min="8235" max="8235" width="20.1796875" style="1" customWidth="1"/>
    <col min="8236" max="8238" width="10.81640625" style="1" customWidth="1"/>
    <col min="8239" max="8239" width="20.1796875" style="1" customWidth="1"/>
    <col min="8240" max="8242" width="10.81640625" style="1" customWidth="1"/>
    <col min="8243" max="8243" width="20.1796875" style="1" customWidth="1"/>
    <col min="8244" max="8246" width="10.81640625" style="1" customWidth="1"/>
    <col min="8247" max="8247" width="20.1796875" style="1" customWidth="1"/>
    <col min="8248" max="8250" width="10.81640625" style="1" customWidth="1"/>
    <col min="8251" max="8251" width="20.1796875" style="1" customWidth="1"/>
    <col min="8252" max="8252" width="16.81640625" style="1" customWidth="1"/>
    <col min="8253" max="8253" width="20.1796875" style="1" customWidth="1"/>
    <col min="8254" max="8254" width="16.81640625" style="1" customWidth="1"/>
    <col min="8255" max="8255" width="20.1796875" style="1" customWidth="1"/>
    <col min="8256" max="8258" width="10.81640625" style="1" customWidth="1"/>
    <col min="8259" max="8259" width="20.1796875" style="1" customWidth="1"/>
    <col min="8260" max="8262" width="10.81640625" style="1" customWidth="1"/>
    <col min="8263" max="8263" width="20.1796875" style="1" customWidth="1"/>
    <col min="8264" max="8266" width="10.81640625" style="1" customWidth="1"/>
    <col min="8267" max="8267" width="20.1796875" style="1" customWidth="1"/>
    <col min="8268" max="8270" width="10.81640625" style="1" customWidth="1"/>
    <col min="8271" max="8271" width="20.1796875" style="1" customWidth="1"/>
    <col min="8272" max="8274" width="10.81640625" style="1" customWidth="1"/>
    <col min="8275" max="8275" width="20.1796875" style="1" customWidth="1"/>
    <col min="8276" max="8278" width="10.81640625" style="1" customWidth="1"/>
    <col min="8279" max="8279" width="20.1796875" style="1" customWidth="1"/>
    <col min="8280" max="8282" width="10.81640625" style="1" customWidth="1"/>
    <col min="8283" max="8283" width="20.1796875" style="1" customWidth="1"/>
    <col min="8284" max="8286" width="10.81640625" style="1" customWidth="1"/>
    <col min="8287" max="8287" width="20.1796875" style="1" customWidth="1"/>
    <col min="8288" max="8290" width="10.81640625" style="1" customWidth="1"/>
    <col min="8291" max="8291" width="20.1796875" style="1" customWidth="1"/>
    <col min="8292" max="8294" width="10.81640625" style="1" customWidth="1"/>
    <col min="8295" max="8295" width="20.1796875" style="1" customWidth="1"/>
    <col min="8296" max="8298" width="10.81640625" style="1" customWidth="1"/>
    <col min="8299" max="8299" width="20.1796875" style="1" customWidth="1"/>
    <col min="8300" max="8302" width="10.81640625" style="1" customWidth="1"/>
    <col min="8303" max="8303" width="20.1796875" style="1" customWidth="1"/>
    <col min="8304" max="8306" width="10.81640625" style="1" customWidth="1"/>
    <col min="8307" max="8307" width="20.1796875" style="1" customWidth="1"/>
    <col min="8308" max="8310" width="10.81640625" style="1" customWidth="1"/>
    <col min="8311" max="8311" width="20.1796875" style="1" customWidth="1"/>
    <col min="8312" max="8314" width="10.81640625" style="1" customWidth="1"/>
    <col min="8315" max="8315" width="20.1796875" style="1" customWidth="1"/>
    <col min="8316" max="8318" width="10.81640625" style="1" customWidth="1"/>
    <col min="8319" max="8319" width="20.1796875" style="1" customWidth="1"/>
    <col min="8320" max="8322" width="10.81640625" style="1" customWidth="1"/>
    <col min="8323" max="8323" width="20.1796875" style="1" customWidth="1"/>
    <col min="8324" max="8326" width="10.81640625" style="1" customWidth="1"/>
    <col min="8327" max="8327" width="20.1796875" style="1" customWidth="1"/>
    <col min="8328" max="8330" width="10.81640625" style="1" customWidth="1"/>
    <col min="8331" max="8331" width="20.1796875" style="1" customWidth="1"/>
    <col min="8332" max="8334" width="10.81640625" style="1" customWidth="1"/>
    <col min="8335" max="8335" width="20.1796875" style="1" customWidth="1"/>
    <col min="8336" max="8338" width="10.81640625" style="1" customWidth="1"/>
    <col min="8339" max="8339" width="20.1796875" style="1" customWidth="1"/>
    <col min="8340" max="8342" width="10.81640625" style="1" customWidth="1"/>
    <col min="8343" max="8343" width="20.1796875" style="1" customWidth="1"/>
    <col min="8344" max="8346" width="10.81640625" style="1" customWidth="1"/>
    <col min="8347" max="8347" width="20.1796875" style="1" customWidth="1"/>
    <col min="8348" max="8350" width="10.81640625" style="1" customWidth="1"/>
    <col min="8351" max="8351" width="20.1796875" style="1" customWidth="1"/>
    <col min="8352" max="8354" width="10.81640625" style="1" customWidth="1"/>
    <col min="8355" max="8355" width="20.1796875" style="1" customWidth="1"/>
    <col min="8356" max="8358" width="10.81640625" style="1" customWidth="1"/>
    <col min="8359" max="8359" width="20.1796875" style="1" customWidth="1"/>
    <col min="8360" max="8362" width="10.81640625" style="1" customWidth="1"/>
    <col min="8363" max="8363" width="20.1796875" style="1" customWidth="1"/>
    <col min="8364" max="8366" width="10.81640625" style="1" customWidth="1"/>
    <col min="8367" max="8367" width="20.1796875" style="1" customWidth="1"/>
    <col min="8368" max="8370" width="10.81640625" style="1" customWidth="1"/>
    <col min="8371" max="8371" width="20.1796875" style="1" customWidth="1"/>
    <col min="8372" max="8374" width="10.81640625" style="1" customWidth="1"/>
    <col min="8375" max="8375" width="20.1796875" style="1" customWidth="1"/>
    <col min="8376" max="8378" width="10.81640625" style="1" customWidth="1"/>
    <col min="8379" max="8379" width="20.1796875" style="1" customWidth="1"/>
    <col min="8380" max="8382" width="10.81640625" style="1" customWidth="1"/>
    <col min="8383" max="8383" width="20.1796875" style="1" customWidth="1"/>
    <col min="8384" max="8386" width="10.81640625" style="1" customWidth="1"/>
    <col min="8387" max="8387" width="20.1796875" style="1" customWidth="1"/>
    <col min="8388" max="8390" width="10.81640625" style="1" customWidth="1"/>
    <col min="8391" max="8391" width="20.1796875" style="1" customWidth="1"/>
    <col min="8392" max="8393" width="10.81640625" style="1" customWidth="1"/>
    <col min="8394" max="8394" width="11.81640625" style="1" customWidth="1"/>
    <col min="8395" max="8395" width="20.1796875" style="1" customWidth="1"/>
    <col min="8396" max="8398" width="10.81640625" style="1" customWidth="1"/>
    <col min="8399" max="8401" width="20.1796875" style="1" customWidth="1"/>
    <col min="8402" max="8402" width="4.81640625" style="1" customWidth="1"/>
    <col min="8403" max="8403" width="20.1796875" style="1" customWidth="1"/>
    <col min="8404" max="8404" width="4.81640625" style="1" customWidth="1"/>
    <col min="8405" max="8405" width="20.1796875" style="1" customWidth="1"/>
    <col min="8406" max="8406" width="4.81640625" style="1" customWidth="1"/>
    <col min="8407" max="8407" width="20.1796875" style="1" customWidth="1"/>
    <col min="8408" max="8408" width="4.81640625" style="1" customWidth="1"/>
    <col min="8409" max="8409" width="20.1796875" style="1" customWidth="1"/>
    <col min="8410" max="8410" width="4.81640625" style="1" customWidth="1"/>
    <col min="8411" max="8411" width="20.1796875" style="1" customWidth="1"/>
    <col min="8412" max="8412" width="4.81640625" style="1" customWidth="1"/>
    <col min="8413" max="8413" width="20.1796875" style="1" customWidth="1"/>
    <col min="8414" max="8414" width="8.54296875" style="1" bestFit="1" customWidth="1"/>
    <col min="8415" max="8415" width="7.54296875" style="1" customWidth="1"/>
    <col min="8416" max="8416" width="3.81640625" style="1" customWidth="1"/>
    <col min="8417" max="8417" width="3" style="1" customWidth="1"/>
    <col min="8418" max="8418" width="16.1796875" style="1" customWidth="1"/>
    <col min="8419" max="8419" width="27.453125" style="1" customWidth="1"/>
    <col min="8420" max="8422" width="0" style="1" hidden="1" customWidth="1"/>
    <col min="8423" max="8423" width="0" style="1" hidden="1"/>
    <col min="8424" max="8424" width="5.1796875" style="1" customWidth="1"/>
    <col min="8425" max="8425" width="43.81640625" style="1" customWidth="1"/>
    <col min="8426" max="8426" width="12.81640625" style="1" customWidth="1"/>
    <col min="8427" max="8427" width="17" style="1" customWidth="1"/>
    <col min="8428" max="8429" width="10.81640625" style="1" customWidth="1"/>
    <col min="8430" max="8430" width="8.81640625" style="1" customWidth="1"/>
    <col min="8431" max="8431" width="20.1796875" style="1" customWidth="1"/>
    <col min="8432" max="8433" width="10.81640625" style="1" customWidth="1"/>
    <col min="8434" max="8434" width="10.1796875" style="1" customWidth="1"/>
    <col min="8435" max="8435" width="20.1796875" style="1" customWidth="1"/>
    <col min="8436" max="8437" width="10.81640625" style="1" customWidth="1"/>
    <col min="8438" max="8438" width="8.81640625" style="1" customWidth="1"/>
    <col min="8439" max="8439" width="20.1796875" style="1" customWidth="1"/>
    <col min="8440" max="8441" width="10.81640625" style="1" customWidth="1"/>
    <col min="8442" max="8442" width="10.1796875" style="1" customWidth="1"/>
    <col min="8443" max="8443" width="20.1796875" style="1" customWidth="1"/>
    <col min="8444" max="8445" width="10.81640625" style="1" customWidth="1"/>
    <col min="8446" max="8446" width="8.81640625" style="1" customWidth="1"/>
    <col min="8447" max="8447" width="20.1796875" style="1" customWidth="1"/>
    <col min="8448" max="8449" width="10.81640625" style="1" customWidth="1"/>
    <col min="8450" max="8450" width="10.1796875" style="1" customWidth="1"/>
    <col min="8451" max="8451" width="20.1796875" style="1" customWidth="1"/>
    <col min="8452" max="8453" width="10.81640625" style="1" customWidth="1"/>
    <col min="8454" max="8454" width="8.81640625" style="1" customWidth="1"/>
    <col min="8455" max="8455" width="20.1796875" style="1" customWidth="1"/>
    <col min="8456" max="8457" width="10.81640625" style="1" customWidth="1"/>
    <col min="8458" max="8458" width="10.1796875" style="1" customWidth="1"/>
    <col min="8459" max="8459" width="20.1796875" style="1" customWidth="1"/>
    <col min="8460" max="8461" width="10.81640625" style="1" customWidth="1"/>
    <col min="8462" max="8462" width="8.81640625" style="1" customWidth="1"/>
    <col min="8463" max="8463" width="20.1796875" style="1" customWidth="1"/>
    <col min="8464" max="8465" width="10.81640625" style="1" customWidth="1"/>
    <col min="8466" max="8466" width="10.1796875" style="1" customWidth="1"/>
    <col min="8467" max="8467" width="20.1796875" style="1" customWidth="1"/>
    <col min="8468" max="8470" width="10.81640625" style="1" customWidth="1"/>
    <col min="8471" max="8471" width="20.1796875" style="1" customWidth="1"/>
    <col min="8472" max="8474" width="10.81640625" style="1" customWidth="1"/>
    <col min="8475" max="8475" width="20.1796875" style="1" customWidth="1"/>
    <col min="8476" max="8478" width="10.81640625" style="1" customWidth="1"/>
    <col min="8479" max="8479" width="20.1796875" style="1" customWidth="1"/>
    <col min="8480" max="8482" width="10.81640625" style="1" customWidth="1"/>
    <col min="8483" max="8483" width="20.1796875" style="1" customWidth="1"/>
    <col min="8484" max="8486" width="10.81640625" style="1" customWidth="1"/>
    <col min="8487" max="8487" width="20.1796875" style="1" customWidth="1"/>
    <col min="8488" max="8490" width="10.81640625" style="1" customWidth="1"/>
    <col min="8491" max="8491" width="20.1796875" style="1" customWidth="1"/>
    <col min="8492" max="8494" width="10.81640625" style="1" customWidth="1"/>
    <col min="8495" max="8495" width="20.1796875" style="1" customWidth="1"/>
    <col min="8496" max="8498" width="10.81640625" style="1" customWidth="1"/>
    <col min="8499" max="8499" width="20.1796875" style="1" customWidth="1"/>
    <col min="8500" max="8502" width="10.81640625" style="1" customWidth="1"/>
    <col min="8503" max="8503" width="20.1796875" style="1" customWidth="1"/>
    <col min="8504" max="8506" width="10.81640625" style="1" customWidth="1"/>
    <col min="8507" max="8507" width="20.1796875" style="1" customWidth="1"/>
    <col min="8508" max="8508" width="16.81640625" style="1" customWidth="1"/>
    <col min="8509" max="8509" width="20.1796875" style="1" customWidth="1"/>
    <col min="8510" max="8510" width="16.81640625" style="1" customWidth="1"/>
    <col min="8511" max="8511" width="20.1796875" style="1" customWidth="1"/>
    <col min="8512" max="8514" width="10.81640625" style="1" customWidth="1"/>
    <col min="8515" max="8515" width="20.1796875" style="1" customWidth="1"/>
    <col min="8516" max="8518" width="10.81640625" style="1" customWidth="1"/>
    <col min="8519" max="8519" width="20.1796875" style="1" customWidth="1"/>
    <col min="8520" max="8522" width="10.81640625" style="1" customWidth="1"/>
    <col min="8523" max="8523" width="20.1796875" style="1" customWidth="1"/>
    <col min="8524" max="8526" width="10.81640625" style="1" customWidth="1"/>
    <col min="8527" max="8527" width="20.1796875" style="1" customWidth="1"/>
    <col min="8528" max="8530" width="10.81640625" style="1" customWidth="1"/>
    <col min="8531" max="8531" width="20.1796875" style="1" customWidth="1"/>
    <col min="8532" max="8534" width="10.81640625" style="1" customWidth="1"/>
    <col min="8535" max="8535" width="20.1796875" style="1" customWidth="1"/>
    <col min="8536" max="8538" width="10.81640625" style="1" customWidth="1"/>
    <col min="8539" max="8539" width="20.1796875" style="1" customWidth="1"/>
    <col min="8540" max="8542" width="10.81640625" style="1" customWidth="1"/>
    <col min="8543" max="8543" width="20.1796875" style="1" customWidth="1"/>
    <col min="8544" max="8546" width="10.81640625" style="1" customWidth="1"/>
    <col min="8547" max="8547" width="20.1796875" style="1" customWidth="1"/>
    <col min="8548" max="8550" width="10.81640625" style="1" customWidth="1"/>
    <col min="8551" max="8551" width="20.1796875" style="1" customWidth="1"/>
    <col min="8552" max="8554" width="10.81640625" style="1" customWidth="1"/>
    <col min="8555" max="8555" width="20.1796875" style="1" customWidth="1"/>
    <col min="8556" max="8558" width="10.81640625" style="1" customWidth="1"/>
    <col min="8559" max="8559" width="20.1796875" style="1" customWidth="1"/>
    <col min="8560" max="8562" width="10.81640625" style="1" customWidth="1"/>
    <col min="8563" max="8563" width="20.1796875" style="1" customWidth="1"/>
    <col min="8564" max="8566" width="10.81640625" style="1" customWidth="1"/>
    <col min="8567" max="8567" width="20.1796875" style="1" customWidth="1"/>
    <col min="8568" max="8570" width="10.81640625" style="1" customWidth="1"/>
    <col min="8571" max="8571" width="20.1796875" style="1" customWidth="1"/>
    <col min="8572" max="8574" width="10.81640625" style="1" customWidth="1"/>
    <col min="8575" max="8575" width="20.1796875" style="1" customWidth="1"/>
    <col min="8576" max="8578" width="10.81640625" style="1" customWidth="1"/>
    <col min="8579" max="8579" width="20.1796875" style="1" customWidth="1"/>
    <col min="8580" max="8582" width="10.81640625" style="1" customWidth="1"/>
    <col min="8583" max="8583" width="20.1796875" style="1" customWidth="1"/>
    <col min="8584" max="8586" width="10.81640625" style="1" customWidth="1"/>
    <col min="8587" max="8587" width="20.1796875" style="1" customWidth="1"/>
    <col min="8588" max="8590" width="10.81640625" style="1" customWidth="1"/>
    <col min="8591" max="8591" width="20.1796875" style="1" customWidth="1"/>
    <col min="8592" max="8594" width="10.81640625" style="1" customWidth="1"/>
    <col min="8595" max="8595" width="20.1796875" style="1" customWidth="1"/>
    <col min="8596" max="8598" width="10.81640625" style="1" customWidth="1"/>
    <col min="8599" max="8599" width="20.1796875" style="1" customWidth="1"/>
    <col min="8600" max="8602" width="10.81640625" style="1" customWidth="1"/>
    <col min="8603" max="8603" width="20.1796875" style="1" customWidth="1"/>
    <col min="8604" max="8606" width="10.81640625" style="1" customWidth="1"/>
    <col min="8607" max="8607" width="20.1796875" style="1" customWidth="1"/>
    <col min="8608" max="8610" width="10.81640625" style="1" customWidth="1"/>
    <col min="8611" max="8611" width="20.1796875" style="1" customWidth="1"/>
    <col min="8612" max="8614" width="10.81640625" style="1" customWidth="1"/>
    <col min="8615" max="8615" width="20.1796875" style="1" customWidth="1"/>
    <col min="8616" max="8618" width="10.81640625" style="1" customWidth="1"/>
    <col min="8619" max="8619" width="20.1796875" style="1" customWidth="1"/>
    <col min="8620" max="8622" width="10.81640625" style="1" customWidth="1"/>
    <col min="8623" max="8623" width="20.1796875" style="1" customWidth="1"/>
    <col min="8624" max="8626" width="10.81640625" style="1" customWidth="1"/>
    <col min="8627" max="8627" width="20.1796875" style="1" customWidth="1"/>
    <col min="8628" max="8630" width="10.81640625" style="1" customWidth="1"/>
    <col min="8631" max="8631" width="20.1796875" style="1" customWidth="1"/>
    <col min="8632" max="8634" width="10.81640625" style="1" customWidth="1"/>
    <col min="8635" max="8635" width="20.1796875" style="1" customWidth="1"/>
    <col min="8636" max="8638" width="10.81640625" style="1" customWidth="1"/>
    <col min="8639" max="8639" width="20.1796875" style="1" customWidth="1"/>
    <col min="8640" max="8642" width="10.81640625" style="1" customWidth="1"/>
    <col min="8643" max="8643" width="20.1796875" style="1" customWidth="1"/>
    <col min="8644" max="8646" width="10.81640625" style="1" customWidth="1"/>
    <col min="8647" max="8647" width="20.1796875" style="1" customWidth="1"/>
    <col min="8648" max="8649" width="10.81640625" style="1" customWidth="1"/>
    <col min="8650" max="8650" width="11.81640625" style="1" customWidth="1"/>
    <col min="8651" max="8651" width="20.1796875" style="1" customWidth="1"/>
    <col min="8652" max="8654" width="10.81640625" style="1" customWidth="1"/>
    <col min="8655" max="8657" width="20.1796875" style="1" customWidth="1"/>
    <col min="8658" max="8658" width="4.81640625" style="1" customWidth="1"/>
    <col min="8659" max="8659" width="20.1796875" style="1" customWidth="1"/>
    <col min="8660" max="8660" width="4.81640625" style="1" customWidth="1"/>
    <col min="8661" max="8661" width="20.1796875" style="1" customWidth="1"/>
    <col min="8662" max="8662" width="4.81640625" style="1" customWidth="1"/>
    <col min="8663" max="8663" width="20.1796875" style="1" customWidth="1"/>
    <col min="8664" max="8664" width="4.81640625" style="1" customWidth="1"/>
    <col min="8665" max="8665" width="20.1796875" style="1" customWidth="1"/>
    <col min="8666" max="8666" width="4.81640625" style="1" customWidth="1"/>
    <col min="8667" max="8667" width="20.1796875" style="1" customWidth="1"/>
    <col min="8668" max="8668" width="4.81640625" style="1" customWidth="1"/>
    <col min="8669" max="8669" width="20.1796875" style="1" customWidth="1"/>
    <col min="8670" max="8670" width="8.54296875" style="1" bestFit="1" customWidth="1"/>
    <col min="8671" max="8671" width="7.54296875" style="1" customWidth="1"/>
    <col min="8672" max="8672" width="3.81640625" style="1" customWidth="1"/>
    <col min="8673" max="8673" width="3" style="1" customWidth="1"/>
    <col min="8674" max="8674" width="16.1796875" style="1" customWidth="1"/>
    <col min="8675" max="8675" width="27.453125" style="1" customWidth="1"/>
    <col min="8676" max="8678" width="0" style="1" hidden="1" customWidth="1"/>
    <col min="8679" max="8679" width="0" style="1" hidden="1"/>
    <col min="8680" max="8680" width="5.1796875" style="1" customWidth="1"/>
    <col min="8681" max="8681" width="43.81640625" style="1" customWidth="1"/>
    <col min="8682" max="8682" width="12.81640625" style="1" customWidth="1"/>
    <col min="8683" max="8683" width="17" style="1" customWidth="1"/>
    <col min="8684" max="8685" width="10.81640625" style="1" customWidth="1"/>
    <col min="8686" max="8686" width="8.81640625" style="1" customWidth="1"/>
    <col min="8687" max="8687" width="20.1796875" style="1" customWidth="1"/>
    <col min="8688" max="8689" width="10.81640625" style="1" customWidth="1"/>
    <col min="8690" max="8690" width="10.1796875" style="1" customWidth="1"/>
    <col min="8691" max="8691" width="20.1796875" style="1" customWidth="1"/>
    <col min="8692" max="8693" width="10.81640625" style="1" customWidth="1"/>
    <col min="8694" max="8694" width="8.81640625" style="1" customWidth="1"/>
    <col min="8695" max="8695" width="20.1796875" style="1" customWidth="1"/>
    <col min="8696" max="8697" width="10.81640625" style="1" customWidth="1"/>
    <col min="8698" max="8698" width="10.1796875" style="1" customWidth="1"/>
    <col min="8699" max="8699" width="20.1796875" style="1" customWidth="1"/>
    <col min="8700" max="8701" width="10.81640625" style="1" customWidth="1"/>
    <col min="8702" max="8702" width="8.81640625" style="1" customWidth="1"/>
    <col min="8703" max="8703" width="20.1796875" style="1" customWidth="1"/>
    <col min="8704" max="8705" width="10.81640625" style="1" customWidth="1"/>
    <col min="8706" max="8706" width="10.1796875" style="1" customWidth="1"/>
    <col min="8707" max="8707" width="20.1796875" style="1" customWidth="1"/>
    <col min="8708" max="8709" width="10.81640625" style="1" customWidth="1"/>
    <col min="8710" max="8710" width="8.81640625" style="1" customWidth="1"/>
    <col min="8711" max="8711" width="20.1796875" style="1" customWidth="1"/>
    <col min="8712" max="8713" width="10.81640625" style="1" customWidth="1"/>
    <col min="8714" max="8714" width="10.1796875" style="1" customWidth="1"/>
    <col min="8715" max="8715" width="20.1796875" style="1" customWidth="1"/>
    <col min="8716" max="8717" width="10.81640625" style="1" customWidth="1"/>
    <col min="8718" max="8718" width="8.81640625" style="1" customWidth="1"/>
    <col min="8719" max="8719" width="20.1796875" style="1" customWidth="1"/>
    <col min="8720" max="8721" width="10.81640625" style="1" customWidth="1"/>
    <col min="8722" max="8722" width="10.1796875" style="1" customWidth="1"/>
    <col min="8723" max="8723" width="20.1796875" style="1" customWidth="1"/>
    <col min="8724" max="8726" width="10.81640625" style="1" customWidth="1"/>
    <col min="8727" max="8727" width="20.1796875" style="1" customWidth="1"/>
    <col min="8728" max="8730" width="10.81640625" style="1" customWidth="1"/>
    <col min="8731" max="8731" width="20.1796875" style="1" customWidth="1"/>
    <col min="8732" max="8734" width="10.81640625" style="1" customWidth="1"/>
    <col min="8735" max="8735" width="20.1796875" style="1" customWidth="1"/>
    <col min="8736" max="8738" width="10.81640625" style="1" customWidth="1"/>
    <col min="8739" max="8739" width="20.1796875" style="1" customWidth="1"/>
    <col min="8740" max="8742" width="10.81640625" style="1" customWidth="1"/>
    <col min="8743" max="8743" width="20.1796875" style="1" customWidth="1"/>
    <col min="8744" max="8746" width="10.81640625" style="1" customWidth="1"/>
    <col min="8747" max="8747" width="20.1796875" style="1" customWidth="1"/>
    <col min="8748" max="8750" width="10.81640625" style="1" customWidth="1"/>
    <col min="8751" max="8751" width="20.1796875" style="1" customWidth="1"/>
    <col min="8752" max="8754" width="10.81640625" style="1" customWidth="1"/>
    <col min="8755" max="8755" width="20.1796875" style="1" customWidth="1"/>
    <col min="8756" max="8758" width="10.81640625" style="1" customWidth="1"/>
    <col min="8759" max="8759" width="20.1796875" style="1" customWidth="1"/>
    <col min="8760" max="8762" width="10.81640625" style="1" customWidth="1"/>
    <col min="8763" max="8763" width="20.1796875" style="1" customWidth="1"/>
    <col min="8764" max="8764" width="16.81640625" style="1" customWidth="1"/>
    <col min="8765" max="8765" width="20.1796875" style="1" customWidth="1"/>
    <col min="8766" max="8766" width="16.81640625" style="1" customWidth="1"/>
    <col min="8767" max="8767" width="20.1796875" style="1" customWidth="1"/>
    <col min="8768" max="8770" width="10.81640625" style="1" customWidth="1"/>
    <col min="8771" max="8771" width="20.1796875" style="1" customWidth="1"/>
    <col min="8772" max="8774" width="10.81640625" style="1" customWidth="1"/>
    <col min="8775" max="8775" width="20.1796875" style="1" customWidth="1"/>
    <col min="8776" max="8778" width="10.81640625" style="1" customWidth="1"/>
    <col min="8779" max="8779" width="20.1796875" style="1" customWidth="1"/>
    <col min="8780" max="8782" width="10.81640625" style="1" customWidth="1"/>
    <col min="8783" max="8783" width="20.1796875" style="1" customWidth="1"/>
    <col min="8784" max="8786" width="10.81640625" style="1" customWidth="1"/>
    <col min="8787" max="8787" width="20.1796875" style="1" customWidth="1"/>
    <col min="8788" max="8790" width="10.81640625" style="1" customWidth="1"/>
    <col min="8791" max="8791" width="20.1796875" style="1" customWidth="1"/>
    <col min="8792" max="8794" width="10.81640625" style="1" customWidth="1"/>
    <col min="8795" max="8795" width="20.1796875" style="1" customWidth="1"/>
    <col min="8796" max="8798" width="10.81640625" style="1" customWidth="1"/>
    <col min="8799" max="8799" width="20.1796875" style="1" customWidth="1"/>
    <col min="8800" max="8802" width="10.81640625" style="1" customWidth="1"/>
    <col min="8803" max="8803" width="20.1796875" style="1" customWidth="1"/>
    <col min="8804" max="8806" width="10.81640625" style="1" customWidth="1"/>
    <col min="8807" max="8807" width="20.1796875" style="1" customWidth="1"/>
    <col min="8808" max="8810" width="10.81640625" style="1" customWidth="1"/>
    <col min="8811" max="8811" width="20.1796875" style="1" customWidth="1"/>
    <col min="8812" max="8814" width="10.81640625" style="1" customWidth="1"/>
    <col min="8815" max="8815" width="20.1796875" style="1" customWidth="1"/>
    <col min="8816" max="8818" width="10.81640625" style="1" customWidth="1"/>
    <col min="8819" max="8819" width="20.1796875" style="1" customWidth="1"/>
    <col min="8820" max="8822" width="10.81640625" style="1" customWidth="1"/>
    <col min="8823" max="8823" width="20.1796875" style="1" customWidth="1"/>
    <col min="8824" max="8826" width="10.81640625" style="1" customWidth="1"/>
    <col min="8827" max="8827" width="20.1796875" style="1" customWidth="1"/>
    <col min="8828" max="8830" width="10.81640625" style="1" customWidth="1"/>
    <col min="8831" max="8831" width="20.1796875" style="1" customWidth="1"/>
    <col min="8832" max="8834" width="10.81640625" style="1" customWidth="1"/>
    <col min="8835" max="8835" width="20.1796875" style="1" customWidth="1"/>
    <col min="8836" max="8838" width="10.81640625" style="1" customWidth="1"/>
    <col min="8839" max="8839" width="20.1796875" style="1" customWidth="1"/>
    <col min="8840" max="8842" width="10.81640625" style="1" customWidth="1"/>
    <col min="8843" max="8843" width="20.1796875" style="1" customWidth="1"/>
    <col min="8844" max="8846" width="10.81640625" style="1" customWidth="1"/>
    <col min="8847" max="8847" width="20.1796875" style="1" customWidth="1"/>
    <col min="8848" max="8850" width="10.81640625" style="1" customWidth="1"/>
    <col min="8851" max="8851" width="20.1796875" style="1" customWidth="1"/>
    <col min="8852" max="8854" width="10.81640625" style="1" customWidth="1"/>
    <col min="8855" max="8855" width="20.1796875" style="1" customWidth="1"/>
    <col min="8856" max="8858" width="10.81640625" style="1" customWidth="1"/>
    <col min="8859" max="8859" width="20.1796875" style="1" customWidth="1"/>
    <col min="8860" max="8862" width="10.81640625" style="1" customWidth="1"/>
    <col min="8863" max="8863" width="20.1796875" style="1" customWidth="1"/>
    <col min="8864" max="8866" width="10.81640625" style="1" customWidth="1"/>
    <col min="8867" max="8867" width="20.1796875" style="1" customWidth="1"/>
    <col min="8868" max="8870" width="10.81640625" style="1" customWidth="1"/>
    <col min="8871" max="8871" width="20.1796875" style="1" customWidth="1"/>
    <col min="8872" max="8874" width="10.81640625" style="1" customWidth="1"/>
    <col min="8875" max="8875" width="20.1796875" style="1" customWidth="1"/>
    <col min="8876" max="8878" width="10.81640625" style="1" customWidth="1"/>
    <col min="8879" max="8879" width="20.1796875" style="1" customWidth="1"/>
    <col min="8880" max="8882" width="10.81640625" style="1" customWidth="1"/>
    <col min="8883" max="8883" width="20.1796875" style="1" customWidth="1"/>
    <col min="8884" max="8886" width="10.81640625" style="1" customWidth="1"/>
    <col min="8887" max="8887" width="20.1796875" style="1" customWidth="1"/>
    <col min="8888" max="8890" width="10.81640625" style="1" customWidth="1"/>
    <col min="8891" max="8891" width="20.1796875" style="1" customWidth="1"/>
    <col min="8892" max="8894" width="10.81640625" style="1" customWidth="1"/>
    <col min="8895" max="8895" width="20.1796875" style="1" customWidth="1"/>
    <col min="8896" max="8898" width="10.81640625" style="1" customWidth="1"/>
    <col min="8899" max="8899" width="20.1796875" style="1" customWidth="1"/>
    <col min="8900" max="8902" width="10.81640625" style="1" customWidth="1"/>
    <col min="8903" max="8903" width="20.1796875" style="1" customWidth="1"/>
    <col min="8904" max="8905" width="10.81640625" style="1" customWidth="1"/>
    <col min="8906" max="8906" width="11.81640625" style="1" customWidth="1"/>
    <col min="8907" max="8907" width="20.1796875" style="1" customWidth="1"/>
    <col min="8908" max="8910" width="10.81640625" style="1" customWidth="1"/>
    <col min="8911" max="8913" width="20.1796875" style="1" customWidth="1"/>
    <col min="8914" max="8914" width="4.81640625" style="1" customWidth="1"/>
    <col min="8915" max="8915" width="20.1796875" style="1" customWidth="1"/>
    <col min="8916" max="8916" width="4.81640625" style="1" customWidth="1"/>
    <col min="8917" max="8917" width="20.1796875" style="1" customWidth="1"/>
    <col min="8918" max="8918" width="4.81640625" style="1" customWidth="1"/>
    <col min="8919" max="8919" width="20.1796875" style="1" customWidth="1"/>
    <col min="8920" max="8920" width="4.81640625" style="1" customWidth="1"/>
    <col min="8921" max="8921" width="20.1796875" style="1" customWidth="1"/>
    <col min="8922" max="8922" width="4.81640625" style="1" customWidth="1"/>
    <col min="8923" max="8923" width="20.1796875" style="1" customWidth="1"/>
    <col min="8924" max="8924" width="4.81640625" style="1" customWidth="1"/>
    <col min="8925" max="8925" width="20.1796875" style="1" customWidth="1"/>
    <col min="8926" max="8926" width="8.54296875" style="1" bestFit="1" customWidth="1"/>
    <col min="8927" max="8927" width="7.54296875" style="1" customWidth="1"/>
    <col min="8928" max="8928" width="3.81640625" style="1" customWidth="1"/>
    <col min="8929" max="8929" width="3" style="1" customWidth="1"/>
    <col min="8930" max="8930" width="16.1796875" style="1" customWidth="1"/>
    <col min="8931" max="8931" width="27.453125" style="1" customWidth="1"/>
    <col min="8932" max="8934" width="0" style="1" hidden="1" customWidth="1"/>
    <col min="8935" max="8935" width="0" style="1" hidden="1"/>
    <col min="8936" max="8936" width="5.1796875" style="1" customWidth="1"/>
    <col min="8937" max="8937" width="43.81640625" style="1" customWidth="1"/>
    <col min="8938" max="8938" width="12.81640625" style="1" customWidth="1"/>
    <col min="8939" max="8939" width="17" style="1" customWidth="1"/>
    <col min="8940" max="8941" width="10.81640625" style="1" customWidth="1"/>
    <col min="8942" max="8942" width="8.81640625" style="1" customWidth="1"/>
    <col min="8943" max="8943" width="20.1796875" style="1" customWidth="1"/>
    <col min="8944" max="8945" width="10.81640625" style="1" customWidth="1"/>
    <col min="8946" max="8946" width="10.1796875" style="1" customWidth="1"/>
    <col min="8947" max="8947" width="20.1796875" style="1" customWidth="1"/>
    <col min="8948" max="8949" width="10.81640625" style="1" customWidth="1"/>
    <col min="8950" max="8950" width="8.81640625" style="1" customWidth="1"/>
    <col min="8951" max="8951" width="20.1796875" style="1" customWidth="1"/>
    <col min="8952" max="8953" width="10.81640625" style="1" customWidth="1"/>
    <col min="8954" max="8954" width="10.1796875" style="1" customWidth="1"/>
    <col min="8955" max="8955" width="20.1796875" style="1" customWidth="1"/>
    <col min="8956" max="8957" width="10.81640625" style="1" customWidth="1"/>
    <col min="8958" max="8958" width="8.81640625" style="1" customWidth="1"/>
    <col min="8959" max="8959" width="20.1796875" style="1" customWidth="1"/>
    <col min="8960" max="8961" width="10.81640625" style="1" customWidth="1"/>
    <col min="8962" max="8962" width="10.1796875" style="1" customWidth="1"/>
    <col min="8963" max="8963" width="20.1796875" style="1" customWidth="1"/>
    <col min="8964" max="8965" width="10.81640625" style="1" customWidth="1"/>
    <col min="8966" max="8966" width="8.81640625" style="1" customWidth="1"/>
    <col min="8967" max="8967" width="20.1796875" style="1" customWidth="1"/>
    <col min="8968" max="8969" width="10.81640625" style="1" customWidth="1"/>
    <col min="8970" max="8970" width="10.1796875" style="1" customWidth="1"/>
    <col min="8971" max="8971" width="20.1796875" style="1" customWidth="1"/>
    <col min="8972" max="8973" width="10.81640625" style="1" customWidth="1"/>
    <col min="8974" max="8974" width="8.81640625" style="1" customWidth="1"/>
    <col min="8975" max="8975" width="20.1796875" style="1" customWidth="1"/>
    <col min="8976" max="8977" width="10.81640625" style="1" customWidth="1"/>
    <col min="8978" max="8978" width="10.1796875" style="1" customWidth="1"/>
    <col min="8979" max="8979" width="20.1796875" style="1" customWidth="1"/>
    <col min="8980" max="8982" width="10.81640625" style="1" customWidth="1"/>
    <col min="8983" max="8983" width="20.1796875" style="1" customWidth="1"/>
    <col min="8984" max="8986" width="10.81640625" style="1" customWidth="1"/>
    <col min="8987" max="8987" width="20.1796875" style="1" customWidth="1"/>
    <col min="8988" max="8990" width="10.81640625" style="1" customWidth="1"/>
    <col min="8991" max="8991" width="20.1796875" style="1" customWidth="1"/>
    <col min="8992" max="8994" width="10.81640625" style="1" customWidth="1"/>
    <col min="8995" max="8995" width="20.1796875" style="1" customWidth="1"/>
    <col min="8996" max="8998" width="10.81640625" style="1" customWidth="1"/>
    <col min="8999" max="8999" width="20.1796875" style="1" customWidth="1"/>
    <col min="9000" max="9002" width="10.81640625" style="1" customWidth="1"/>
    <col min="9003" max="9003" width="20.1796875" style="1" customWidth="1"/>
    <col min="9004" max="9006" width="10.81640625" style="1" customWidth="1"/>
    <col min="9007" max="9007" width="20.1796875" style="1" customWidth="1"/>
    <col min="9008" max="9010" width="10.81640625" style="1" customWidth="1"/>
    <col min="9011" max="9011" width="20.1796875" style="1" customWidth="1"/>
    <col min="9012" max="9014" width="10.81640625" style="1" customWidth="1"/>
    <col min="9015" max="9015" width="20.1796875" style="1" customWidth="1"/>
    <col min="9016" max="9018" width="10.81640625" style="1" customWidth="1"/>
    <col min="9019" max="9019" width="20.1796875" style="1" customWidth="1"/>
    <col min="9020" max="9020" width="16.81640625" style="1" customWidth="1"/>
    <col min="9021" max="9021" width="20.1796875" style="1" customWidth="1"/>
    <col min="9022" max="9022" width="16.81640625" style="1" customWidth="1"/>
    <col min="9023" max="9023" width="20.1796875" style="1" customWidth="1"/>
    <col min="9024" max="9026" width="10.81640625" style="1" customWidth="1"/>
    <col min="9027" max="9027" width="20.1796875" style="1" customWidth="1"/>
    <col min="9028" max="9030" width="10.81640625" style="1" customWidth="1"/>
    <col min="9031" max="9031" width="20.1796875" style="1" customWidth="1"/>
    <col min="9032" max="9034" width="10.81640625" style="1" customWidth="1"/>
    <col min="9035" max="9035" width="20.1796875" style="1" customWidth="1"/>
    <col min="9036" max="9038" width="10.81640625" style="1" customWidth="1"/>
    <col min="9039" max="9039" width="20.1796875" style="1" customWidth="1"/>
    <col min="9040" max="9042" width="10.81640625" style="1" customWidth="1"/>
    <col min="9043" max="9043" width="20.1796875" style="1" customWidth="1"/>
    <col min="9044" max="9046" width="10.81640625" style="1" customWidth="1"/>
    <col min="9047" max="9047" width="20.1796875" style="1" customWidth="1"/>
    <col min="9048" max="9050" width="10.81640625" style="1" customWidth="1"/>
    <col min="9051" max="9051" width="20.1796875" style="1" customWidth="1"/>
    <col min="9052" max="9054" width="10.81640625" style="1" customWidth="1"/>
    <col min="9055" max="9055" width="20.1796875" style="1" customWidth="1"/>
    <col min="9056" max="9058" width="10.81640625" style="1" customWidth="1"/>
    <col min="9059" max="9059" width="20.1796875" style="1" customWidth="1"/>
    <col min="9060" max="9062" width="10.81640625" style="1" customWidth="1"/>
    <col min="9063" max="9063" width="20.1796875" style="1" customWidth="1"/>
    <col min="9064" max="9066" width="10.81640625" style="1" customWidth="1"/>
    <col min="9067" max="9067" width="20.1796875" style="1" customWidth="1"/>
    <col min="9068" max="9070" width="10.81640625" style="1" customWidth="1"/>
    <col min="9071" max="9071" width="20.1796875" style="1" customWidth="1"/>
    <col min="9072" max="9074" width="10.81640625" style="1" customWidth="1"/>
    <col min="9075" max="9075" width="20.1796875" style="1" customWidth="1"/>
    <col min="9076" max="9078" width="10.81640625" style="1" customWidth="1"/>
    <col min="9079" max="9079" width="20.1796875" style="1" customWidth="1"/>
    <col min="9080" max="9082" width="10.81640625" style="1" customWidth="1"/>
    <col min="9083" max="9083" width="20.1796875" style="1" customWidth="1"/>
    <col min="9084" max="9086" width="10.81640625" style="1" customWidth="1"/>
    <col min="9087" max="9087" width="20.1796875" style="1" customWidth="1"/>
    <col min="9088" max="9090" width="10.81640625" style="1" customWidth="1"/>
    <col min="9091" max="9091" width="20.1796875" style="1" customWidth="1"/>
    <col min="9092" max="9094" width="10.81640625" style="1" customWidth="1"/>
    <col min="9095" max="9095" width="20.1796875" style="1" customWidth="1"/>
    <col min="9096" max="9098" width="10.81640625" style="1" customWidth="1"/>
    <col min="9099" max="9099" width="20.1796875" style="1" customWidth="1"/>
    <col min="9100" max="9102" width="10.81640625" style="1" customWidth="1"/>
    <col min="9103" max="9103" width="20.1796875" style="1" customWidth="1"/>
    <col min="9104" max="9106" width="10.81640625" style="1" customWidth="1"/>
    <col min="9107" max="9107" width="20.1796875" style="1" customWidth="1"/>
    <col min="9108" max="9110" width="10.81640625" style="1" customWidth="1"/>
    <col min="9111" max="9111" width="20.1796875" style="1" customWidth="1"/>
    <col min="9112" max="9114" width="10.81640625" style="1" customWidth="1"/>
    <col min="9115" max="9115" width="20.1796875" style="1" customWidth="1"/>
    <col min="9116" max="9118" width="10.81640625" style="1" customWidth="1"/>
    <col min="9119" max="9119" width="20.1796875" style="1" customWidth="1"/>
    <col min="9120" max="9122" width="10.81640625" style="1" customWidth="1"/>
    <col min="9123" max="9123" width="20.1796875" style="1" customWidth="1"/>
    <col min="9124" max="9126" width="10.81640625" style="1" customWidth="1"/>
    <col min="9127" max="9127" width="20.1796875" style="1" customWidth="1"/>
    <col min="9128" max="9130" width="10.81640625" style="1" customWidth="1"/>
    <col min="9131" max="9131" width="20.1796875" style="1" customWidth="1"/>
    <col min="9132" max="9134" width="10.81640625" style="1" customWidth="1"/>
    <col min="9135" max="9135" width="20.1796875" style="1" customWidth="1"/>
    <col min="9136" max="9138" width="10.81640625" style="1" customWidth="1"/>
    <col min="9139" max="9139" width="20.1796875" style="1" customWidth="1"/>
    <col min="9140" max="9142" width="10.81640625" style="1" customWidth="1"/>
    <col min="9143" max="9143" width="20.1796875" style="1" customWidth="1"/>
    <col min="9144" max="9146" width="10.81640625" style="1" customWidth="1"/>
    <col min="9147" max="9147" width="20.1796875" style="1" customWidth="1"/>
    <col min="9148" max="9150" width="10.81640625" style="1" customWidth="1"/>
    <col min="9151" max="9151" width="20.1796875" style="1" customWidth="1"/>
    <col min="9152" max="9154" width="10.81640625" style="1" customWidth="1"/>
    <col min="9155" max="9155" width="20.1796875" style="1" customWidth="1"/>
    <col min="9156" max="9158" width="10.81640625" style="1" customWidth="1"/>
    <col min="9159" max="9159" width="20.1796875" style="1" customWidth="1"/>
    <col min="9160" max="9161" width="10.81640625" style="1" customWidth="1"/>
    <col min="9162" max="9162" width="11.81640625" style="1" customWidth="1"/>
    <col min="9163" max="9163" width="20.1796875" style="1" customWidth="1"/>
    <col min="9164" max="9166" width="10.81640625" style="1" customWidth="1"/>
    <col min="9167" max="9169" width="20.1796875" style="1" customWidth="1"/>
    <col min="9170" max="9170" width="4.81640625" style="1" customWidth="1"/>
    <col min="9171" max="9171" width="20.1796875" style="1" customWidth="1"/>
    <col min="9172" max="9172" width="4.81640625" style="1" customWidth="1"/>
    <col min="9173" max="9173" width="20.1796875" style="1" customWidth="1"/>
    <col min="9174" max="9174" width="4.81640625" style="1" customWidth="1"/>
    <col min="9175" max="9175" width="20.1796875" style="1" customWidth="1"/>
    <col min="9176" max="9176" width="4.81640625" style="1" customWidth="1"/>
    <col min="9177" max="9177" width="20.1796875" style="1" customWidth="1"/>
    <col min="9178" max="9178" width="4.81640625" style="1" customWidth="1"/>
    <col min="9179" max="9179" width="20.1796875" style="1" customWidth="1"/>
    <col min="9180" max="9180" width="4.81640625" style="1" customWidth="1"/>
    <col min="9181" max="9181" width="20.1796875" style="1" customWidth="1"/>
    <col min="9182" max="9182" width="8.54296875" style="1" bestFit="1" customWidth="1"/>
    <col min="9183" max="9183" width="7.54296875" style="1" customWidth="1"/>
    <col min="9184" max="9184" width="3.81640625" style="1" customWidth="1"/>
    <col min="9185" max="9185" width="3" style="1" customWidth="1"/>
    <col min="9186" max="9186" width="16.1796875" style="1" customWidth="1"/>
    <col min="9187" max="9187" width="27.453125" style="1" customWidth="1"/>
    <col min="9188" max="9190" width="0" style="1" hidden="1" customWidth="1"/>
    <col min="9191" max="9191" width="0" style="1" hidden="1"/>
    <col min="9192" max="9192" width="5.1796875" style="1" customWidth="1"/>
    <col min="9193" max="9193" width="43.81640625" style="1" customWidth="1"/>
    <col min="9194" max="9194" width="12.81640625" style="1" customWidth="1"/>
    <col min="9195" max="9195" width="17" style="1" customWidth="1"/>
    <col min="9196" max="9197" width="10.81640625" style="1" customWidth="1"/>
    <col min="9198" max="9198" width="8.81640625" style="1" customWidth="1"/>
    <col min="9199" max="9199" width="20.1796875" style="1" customWidth="1"/>
    <col min="9200" max="9201" width="10.81640625" style="1" customWidth="1"/>
    <col min="9202" max="9202" width="10.1796875" style="1" customWidth="1"/>
    <col min="9203" max="9203" width="20.1796875" style="1" customWidth="1"/>
    <col min="9204" max="9205" width="10.81640625" style="1" customWidth="1"/>
    <col min="9206" max="9206" width="8.81640625" style="1" customWidth="1"/>
    <col min="9207" max="9207" width="20.1796875" style="1" customWidth="1"/>
    <col min="9208" max="9209" width="10.81640625" style="1" customWidth="1"/>
    <col min="9210" max="9210" width="10.1796875" style="1" customWidth="1"/>
    <col min="9211" max="9211" width="20.1796875" style="1" customWidth="1"/>
    <col min="9212" max="9213" width="10.81640625" style="1" customWidth="1"/>
    <col min="9214" max="9214" width="8.81640625" style="1" customWidth="1"/>
    <col min="9215" max="9215" width="20.1796875" style="1" customWidth="1"/>
    <col min="9216" max="9217" width="10.81640625" style="1" customWidth="1"/>
    <col min="9218" max="9218" width="10.1796875" style="1" customWidth="1"/>
    <col min="9219" max="9219" width="20.1796875" style="1" customWidth="1"/>
    <col min="9220" max="9221" width="10.81640625" style="1" customWidth="1"/>
    <col min="9222" max="9222" width="8.81640625" style="1" customWidth="1"/>
    <col min="9223" max="9223" width="20.1796875" style="1" customWidth="1"/>
    <col min="9224" max="9225" width="10.81640625" style="1" customWidth="1"/>
    <col min="9226" max="9226" width="10.1796875" style="1" customWidth="1"/>
    <col min="9227" max="9227" width="20.1796875" style="1" customWidth="1"/>
    <col min="9228" max="9229" width="10.81640625" style="1" customWidth="1"/>
    <col min="9230" max="9230" width="8.81640625" style="1" customWidth="1"/>
    <col min="9231" max="9231" width="20.1796875" style="1" customWidth="1"/>
    <col min="9232" max="9233" width="10.81640625" style="1" customWidth="1"/>
    <col min="9234" max="9234" width="10.1796875" style="1" customWidth="1"/>
    <col min="9235" max="9235" width="20.1796875" style="1" customWidth="1"/>
    <col min="9236" max="9238" width="10.81640625" style="1" customWidth="1"/>
    <col min="9239" max="9239" width="20.1796875" style="1" customWidth="1"/>
    <col min="9240" max="9242" width="10.81640625" style="1" customWidth="1"/>
    <col min="9243" max="9243" width="20.1796875" style="1" customWidth="1"/>
    <col min="9244" max="9246" width="10.81640625" style="1" customWidth="1"/>
    <col min="9247" max="9247" width="20.1796875" style="1" customWidth="1"/>
    <col min="9248" max="9250" width="10.81640625" style="1" customWidth="1"/>
    <col min="9251" max="9251" width="20.1796875" style="1" customWidth="1"/>
    <col min="9252" max="9254" width="10.81640625" style="1" customWidth="1"/>
    <col min="9255" max="9255" width="20.1796875" style="1" customWidth="1"/>
    <col min="9256" max="9258" width="10.81640625" style="1" customWidth="1"/>
    <col min="9259" max="9259" width="20.1796875" style="1" customWidth="1"/>
    <col min="9260" max="9262" width="10.81640625" style="1" customWidth="1"/>
    <col min="9263" max="9263" width="20.1796875" style="1" customWidth="1"/>
    <col min="9264" max="9266" width="10.81640625" style="1" customWidth="1"/>
    <col min="9267" max="9267" width="20.1796875" style="1" customWidth="1"/>
    <col min="9268" max="9270" width="10.81640625" style="1" customWidth="1"/>
    <col min="9271" max="9271" width="20.1796875" style="1" customWidth="1"/>
    <col min="9272" max="9274" width="10.81640625" style="1" customWidth="1"/>
    <col min="9275" max="9275" width="20.1796875" style="1" customWidth="1"/>
    <col min="9276" max="9276" width="16.81640625" style="1" customWidth="1"/>
    <col min="9277" max="9277" width="20.1796875" style="1" customWidth="1"/>
    <col min="9278" max="9278" width="16.81640625" style="1" customWidth="1"/>
    <col min="9279" max="9279" width="20.1796875" style="1" customWidth="1"/>
    <col min="9280" max="9282" width="10.81640625" style="1" customWidth="1"/>
    <col min="9283" max="9283" width="20.1796875" style="1" customWidth="1"/>
    <col min="9284" max="9286" width="10.81640625" style="1" customWidth="1"/>
    <col min="9287" max="9287" width="20.1796875" style="1" customWidth="1"/>
    <col min="9288" max="9290" width="10.81640625" style="1" customWidth="1"/>
    <col min="9291" max="9291" width="20.1796875" style="1" customWidth="1"/>
    <col min="9292" max="9294" width="10.81640625" style="1" customWidth="1"/>
    <col min="9295" max="9295" width="20.1796875" style="1" customWidth="1"/>
    <col min="9296" max="9298" width="10.81640625" style="1" customWidth="1"/>
    <col min="9299" max="9299" width="20.1796875" style="1" customWidth="1"/>
    <col min="9300" max="9302" width="10.81640625" style="1" customWidth="1"/>
    <col min="9303" max="9303" width="20.1796875" style="1" customWidth="1"/>
    <col min="9304" max="9306" width="10.81640625" style="1" customWidth="1"/>
    <col min="9307" max="9307" width="20.1796875" style="1" customWidth="1"/>
    <col min="9308" max="9310" width="10.81640625" style="1" customWidth="1"/>
    <col min="9311" max="9311" width="20.1796875" style="1" customWidth="1"/>
    <col min="9312" max="9314" width="10.81640625" style="1" customWidth="1"/>
    <col min="9315" max="9315" width="20.1796875" style="1" customWidth="1"/>
    <col min="9316" max="9318" width="10.81640625" style="1" customWidth="1"/>
    <col min="9319" max="9319" width="20.1796875" style="1" customWidth="1"/>
    <col min="9320" max="9322" width="10.81640625" style="1" customWidth="1"/>
    <col min="9323" max="9323" width="20.1796875" style="1" customWidth="1"/>
    <col min="9324" max="9326" width="10.81640625" style="1" customWidth="1"/>
    <col min="9327" max="9327" width="20.1796875" style="1" customWidth="1"/>
    <col min="9328" max="9330" width="10.81640625" style="1" customWidth="1"/>
    <col min="9331" max="9331" width="20.1796875" style="1" customWidth="1"/>
    <col min="9332" max="9334" width="10.81640625" style="1" customWidth="1"/>
    <col min="9335" max="9335" width="20.1796875" style="1" customWidth="1"/>
    <col min="9336" max="9338" width="10.81640625" style="1" customWidth="1"/>
    <col min="9339" max="9339" width="20.1796875" style="1" customWidth="1"/>
    <col min="9340" max="9342" width="10.81640625" style="1" customWidth="1"/>
    <col min="9343" max="9343" width="20.1796875" style="1" customWidth="1"/>
    <col min="9344" max="9346" width="10.81640625" style="1" customWidth="1"/>
    <col min="9347" max="9347" width="20.1796875" style="1" customWidth="1"/>
    <col min="9348" max="9350" width="10.81640625" style="1" customWidth="1"/>
    <col min="9351" max="9351" width="20.1796875" style="1" customWidth="1"/>
    <col min="9352" max="9354" width="10.81640625" style="1" customWidth="1"/>
    <col min="9355" max="9355" width="20.1796875" style="1" customWidth="1"/>
    <col min="9356" max="9358" width="10.81640625" style="1" customWidth="1"/>
    <col min="9359" max="9359" width="20.1796875" style="1" customWidth="1"/>
    <col min="9360" max="9362" width="10.81640625" style="1" customWidth="1"/>
    <col min="9363" max="9363" width="20.1796875" style="1" customWidth="1"/>
    <col min="9364" max="9366" width="10.81640625" style="1" customWidth="1"/>
    <col min="9367" max="9367" width="20.1796875" style="1" customWidth="1"/>
    <col min="9368" max="9370" width="10.81640625" style="1" customWidth="1"/>
    <col min="9371" max="9371" width="20.1796875" style="1" customWidth="1"/>
    <col min="9372" max="9374" width="10.81640625" style="1" customWidth="1"/>
    <col min="9375" max="9375" width="20.1796875" style="1" customWidth="1"/>
    <col min="9376" max="9378" width="10.81640625" style="1" customWidth="1"/>
    <col min="9379" max="9379" width="20.1796875" style="1" customWidth="1"/>
    <col min="9380" max="9382" width="10.81640625" style="1" customWidth="1"/>
    <col min="9383" max="9383" width="20.1796875" style="1" customWidth="1"/>
    <col min="9384" max="9386" width="10.81640625" style="1" customWidth="1"/>
    <col min="9387" max="9387" width="20.1796875" style="1" customWidth="1"/>
    <col min="9388" max="9390" width="10.81640625" style="1" customWidth="1"/>
    <col min="9391" max="9391" width="20.1796875" style="1" customWidth="1"/>
    <col min="9392" max="9394" width="10.81640625" style="1" customWidth="1"/>
    <col min="9395" max="9395" width="20.1796875" style="1" customWidth="1"/>
    <col min="9396" max="9398" width="10.81640625" style="1" customWidth="1"/>
    <col min="9399" max="9399" width="20.1796875" style="1" customWidth="1"/>
    <col min="9400" max="9402" width="10.81640625" style="1" customWidth="1"/>
    <col min="9403" max="9403" width="20.1796875" style="1" customWidth="1"/>
    <col min="9404" max="9406" width="10.81640625" style="1" customWidth="1"/>
    <col min="9407" max="9407" width="20.1796875" style="1" customWidth="1"/>
    <col min="9408" max="9410" width="10.81640625" style="1" customWidth="1"/>
    <col min="9411" max="9411" width="20.1796875" style="1" customWidth="1"/>
    <col min="9412" max="9414" width="10.81640625" style="1" customWidth="1"/>
    <col min="9415" max="9415" width="20.1796875" style="1" customWidth="1"/>
    <col min="9416" max="9417" width="10.81640625" style="1" customWidth="1"/>
    <col min="9418" max="9418" width="11.81640625" style="1" customWidth="1"/>
    <col min="9419" max="9419" width="20.1796875" style="1" customWidth="1"/>
    <col min="9420" max="9422" width="10.81640625" style="1" customWidth="1"/>
    <col min="9423" max="9425" width="20.1796875" style="1" customWidth="1"/>
    <col min="9426" max="9426" width="4.81640625" style="1" customWidth="1"/>
    <col min="9427" max="9427" width="20.1796875" style="1" customWidth="1"/>
    <col min="9428" max="9428" width="4.81640625" style="1" customWidth="1"/>
    <col min="9429" max="9429" width="20.1796875" style="1" customWidth="1"/>
    <col min="9430" max="9430" width="4.81640625" style="1" customWidth="1"/>
    <col min="9431" max="9431" width="20.1796875" style="1" customWidth="1"/>
    <col min="9432" max="9432" width="4.81640625" style="1" customWidth="1"/>
    <col min="9433" max="9433" width="20.1796875" style="1" customWidth="1"/>
    <col min="9434" max="9434" width="4.81640625" style="1" customWidth="1"/>
    <col min="9435" max="9435" width="20.1796875" style="1" customWidth="1"/>
    <col min="9436" max="9436" width="4.81640625" style="1" customWidth="1"/>
    <col min="9437" max="9437" width="20.1796875" style="1" customWidth="1"/>
    <col min="9438" max="9438" width="8.54296875" style="1" bestFit="1" customWidth="1"/>
    <col min="9439" max="9439" width="7.54296875" style="1" customWidth="1"/>
    <col min="9440" max="9440" width="3.81640625" style="1" customWidth="1"/>
    <col min="9441" max="9441" width="3" style="1" customWidth="1"/>
    <col min="9442" max="9442" width="16.1796875" style="1" customWidth="1"/>
    <col min="9443" max="9443" width="27.453125" style="1" customWidth="1"/>
    <col min="9444" max="9446" width="0" style="1" hidden="1" customWidth="1"/>
    <col min="9447" max="9447" width="0" style="1" hidden="1"/>
    <col min="9448" max="9448" width="5.1796875" style="1" customWidth="1"/>
    <col min="9449" max="9449" width="43.81640625" style="1" customWidth="1"/>
    <col min="9450" max="9450" width="12.81640625" style="1" customWidth="1"/>
    <col min="9451" max="9451" width="17" style="1" customWidth="1"/>
    <col min="9452" max="9453" width="10.81640625" style="1" customWidth="1"/>
    <col min="9454" max="9454" width="8.81640625" style="1" customWidth="1"/>
    <col min="9455" max="9455" width="20.1796875" style="1" customWidth="1"/>
    <col min="9456" max="9457" width="10.81640625" style="1" customWidth="1"/>
    <col min="9458" max="9458" width="10.1796875" style="1" customWidth="1"/>
    <col min="9459" max="9459" width="20.1796875" style="1" customWidth="1"/>
    <col min="9460" max="9461" width="10.81640625" style="1" customWidth="1"/>
    <col min="9462" max="9462" width="8.81640625" style="1" customWidth="1"/>
    <col min="9463" max="9463" width="20.1796875" style="1" customWidth="1"/>
    <col min="9464" max="9465" width="10.81640625" style="1" customWidth="1"/>
    <col min="9466" max="9466" width="10.1796875" style="1" customWidth="1"/>
    <col min="9467" max="9467" width="20.1796875" style="1" customWidth="1"/>
    <col min="9468" max="9469" width="10.81640625" style="1" customWidth="1"/>
    <col min="9470" max="9470" width="8.81640625" style="1" customWidth="1"/>
    <col min="9471" max="9471" width="20.1796875" style="1" customWidth="1"/>
    <col min="9472" max="9473" width="10.81640625" style="1" customWidth="1"/>
    <col min="9474" max="9474" width="10.1796875" style="1" customWidth="1"/>
    <col min="9475" max="9475" width="20.1796875" style="1" customWidth="1"/>
    <col min="9476" max="9477" width="10.81640625" style="1" customWidth="1"/>
    <col min="9478" max="9478" width="8.81640625" style="1" customWidth="1"/>
    <col min="9479" max="9479" width="20.1796875" style="1" customWidth="1"/>
    <col min="9480" max="9481" width="10.81640625" style="1" customWidth="1"/>
    <col min="9482" max="9482" width="10.1796875" style="1" customWidth="1"/>
    <col min="9483" max="9483" width="20.1796875" style="1" customWidth="1"/>
    <col min="9484" max="9485" width="10.81640625" style="1" customWidth="1"/>
    <col min="9486" max="9486" width="8.81640625" style="1" customWidth="1"/>
    <col min="9487" max="9487" width="20.1796875" style="1" customWidth="1"/>
    <col min="9488" max="9489" width="10.81640625" style="1" customWidth="1"/>
    <col min="9490" max="9490" width="10.1796875" style="1" customWidth="1"/>
    <col min="9491" max="9491" width="20.1796875" style="1" customWidth="1"/>
    <col min="9492" max="9494" width="10.81640625" style="1" customWidth="1"/>
    <col min="9495" max="9495" width="20.1796875" style="1" customWidth="1"/>
    <col min="9496" max="9498" width="10.81640625" style="1" customWidth="1"/>
    <col min="9499" max="9499" width="20.1796875" style="1" customWidth="1"/>
    <col min="9500" max="9502" width="10.81640625" style="1" customWidth="1"/>
    <col min="9503" max="9503" width="20.1796875" style="1" customWidth="1"/>
    <col min="9504" max="9506" width="10.81640625" style="1" customWidth="1"/>
    <col min="9507" max="9507" width="20.1796875" style="1" customWidth="1"/>
    <col min="9508" max="9510" width="10.81640625" style="1" customWidth="1"/>
    <col min="9511" max="9511" width="20.1796875" style="1" customWidth="1"/>
    <col min="9512" max="9514" width="10.81640625" style="1" customWidth="1"/>
    <col min="9515" max="9515" width="20.1796875" style="1" customWidth="1"/>
    <col min="9516" max="9518" width="10.81640625" style="1" customWidth="1"/>
    <col min="9519" max="9519" width="20.1796875" style="1" customWidth="1"/>
    <col min="9520" max="9522" width="10.81640625" style="1" customWidth="1"/>
    <col min="9523" max="9523" width="20.1796875" style="1" customWidth="1"/>
    <col min="9524" max="9526" width="10.81640625" style="1" customWidth="1"/>
    <col min="9527" max="9527" width="20.1796875" style="1" customWidth="1"/>
    <col min="9528" max="9530" width="10.81640625" style="1" customWidth="1"/>
    <col min="9531" max="9531" width="20.1796875" style="1" customWidth="1"/>
    <col min="9532" max="9532" width="16.81640625" style="1" customWidth="1"/>
    <col min="9533" max="9533" width="20.1796875" style="1" customWidth="1"/>
    <col min="9534" max="9534" width="16.81640625" style="1" customWidth="1"/>
    <col min="9535" max="9535" width="20.1796875" style="1" customWidth="1"/>
    <col min="9536" max="9538" width="10.81640625" style="1" customWidth="1"/>
    <col min="9539" max="9539" width="20.1796875" style="1" customWidth="1"/>
    <col min="9540" max="9542" width="10.81640625" style="1" customWidth="1"/>
    <col min="9543" max="9543" width="20.1796875" style="1" customWidth="1"/>
    <col min="9544" max="9546" width="10.81640625" style="1" customWidth="1"/>
    <col min="9547" max="9547" width="20.1796875" style="1" customWidth="1"/>
    <col min="9548" max="9550" width="10.81640625" style="1" customWidth="1"/>
    <col min="9551" max="9551" width="20.1796875" style="1" customWidth="1"/>
    <col min="9552" max="9554" width="10.81640625" style="1" customWidth="1"/>
    <col min="9555" max="9555" width="20.1796875" style="1" customWidth="1"/>
    <col min="9556" max="9558" width="10.81640625" style="1" customWidth="1"/>
    <col min="9559" max="9559" width="20.1796875" style="1" customWidth="1"/>
    <col min="9560" max="9562" width="10.81640625" style="1" customWidth="1"/>
    <col min="9563" max="9563" width="20.1796875" style="1" customWidth="1"/>
    <col min="9564" max="9566" width="10.81640625" style="1" customWidth="1"/>
    <col min="9567" max="9567" width="20.1796875" style="1" customWidth="1"/>
    <col min="9568" max="9570" width="10.81640625" style="1" customWidth="1"/>
    <col min="9571" max="9571" width="20.1796875" style="1" customWidth="1"/>
    <col min="9572" max="9574" width="10.81640625" style="1" customWidth="1"/>
    <col min="9575" max="9575" width="20.1796875" style="1" customWidth="1"/>
    <col min="9576" max="9578" width="10.81640625" style="1" customWidth="1"/>
    <col min="9579" max="9579" width="20.1796875" style="1" customWidth="1"/>
    <col min="9580" max="9582" width="10.81640625" style="1" customWidth="1"/>
    <col min="9583" max="9583" width="20.1796875" style="1" customWidth="1"/>
    <col min="9584" max="9586" width="10.81640625" style="1" customWidth="1"/>
    <col min="9587" max="9587" width="20.1796875" style="1" customWidth="1"/>
    <col min="9588" max="9590" width="10.81640625" style="1" customWidth="1"/>
    <col min="9591" max="9591" width="20.1796875" style="1" customWidth="1"/>
    <col min="9592" max="9594" width="10.81640625" style="1" customWidth="1"/>
    <col min="9595" max="9595" width="20.1796875" style="1" customWidth="1"/>
    <col min="9596" max="9598" width="10.81640625" style="1" customWidth="1"/>
    <col min="9599" max="9599" width="20.1796875" style="1" customWidth="1"/>
    <col min="9600" max="9602" width="10.81640625" style="1" customWidth="1"/>
    <col min="9603" max="9603" width="20.1796875" style="1" customWidth="1"/>
    <col min="9604" max="9606" width="10.81640625" style="1" customWidth="1"/>
    <col min="9607" max="9607" width="20.1796875" style="1" customWidth="1"/>
    <col min="9608" max="9610" width="10.81640625" style="1" customWidth="1"/>
    <col min="9611" max="9611" width="20.1796875" style="1" customWidth="1"/>
    <col min="9612" max="9614" width="10.81640625" style="1" customWidth="1"/>
    <col min="9615" max="9615" width="20.1796875" style="1" customWidth="1"/>
    <col min="9616" max="9618" width="10.81640625" style="1" customWidth="1"/>
    <col min="9619" max="9619" width="20.1796875" style="1" customWidth="1"/>
    <col min="9620" max="9622" width="10.81640625" style="1" customWidth="1"/>
    <col min="9623" max="9623" width="20.1796875" style="1" customWidth="1"/>
    <col min="9624" max="9626" width="10.81640625" style="1" customWidth="1"/>
    <col min="9627" max="9627" width="20.1796875" style="1" customWidth="1"/>
    <col min="9628" max="9630" width="10.81640625" style="1" customWidth="1"/>
    <col min="9631" max="9631" width="20.1796875" style="1" customWidth="1"/>
    <col min="9632" max="9634" width="10.81640625" style="1" customWidth="1"/>
    <col min="9635" max="9635" width="20.1796875" style="1" customWidth="1"/>
    <col min="9636" max="9638" width="10.81640625" style="1" customWidth="1"/>
    <col min="9639" max="9639" width="20.1796875" style="1" customWidth="1"/>
    <col min="9640" max="9642" width="10.81640625" style="1" customWidth="1"/>
    <col min="9643" max="9643" width="20.1796875" style="1" customWidth="1"/>
    <col min="9644" max="9646" width="10.81640625" style="1" customWidth="1"/>
    <col min="9647" max="9647" width="20.1796875" style="1" customWidth="1"/>
    <col min="9648" max="9650" width="10.81640625" style="1" customWidth="1"/>
    <col min="9651" max="9651" width="20.1796875" style="1" customWidth="1"/>
    <col min="9652" max="9654" width="10.81640625" style="1" customWidth="1"/>
    <col min="9655" max="9655" width="20.1796875" style="1" customWidth="1"/>
    <col min="9656" max="9658" width="10.81640625" style="1" customWidth="1"/>
    <col min="9659" max="9659" width="20.1796875" style="1" customWidth="1"/>
    <col min="9660" max="9662" width="10.81640625" style="1" customWidth="1"/>
    <col min="9663" max="9663" width="20.1796875" style="1" customWidth="1"/>
    <col min="9664" max="9666" width="10.81640625" style="1" customWidth="1"/>
    <col min="9667" max="9667" width="20.1796875" style="1" customWidth="1"/>
    <col min="9668" max="9670" width="10.81640625" style="1" customWidth="1"/>
    <col min="9671" max="9671" width="20.1796875" style="1" customWidth="1"/>
    <col min="9672" max="9673" width="10.81640625" style="1" customWidth="1"/>
    <col min="9674" max="9674" width="11.81640625" style="1" customWidth="1"/>
    <col min="9675" max="9675" width="20.1796875" style="1" customWidth="1"/>
    <col min="9676" max="9678" width="10.81640625" style="1" customWidth="1"/>
    <col min="9679" max="9681" width="20.1796875" style="1" customWidth="1"/>
    <col min="9682" max="9682" width="4.81640625" style="1" customWidth="1"/>
    <col min="9683" max="9683" width="20.1796875" style="1" customWidth="1"/>
    <col min="9684" max="9684" width="4.81640625" style="1" customWidth="1"/>
    <col min="9685" max="9685" width="20.1796875" style="1" customWidth="1"/>
    <col min="9686" max="9686" width="4.81640625" style="1" customWidth="1"/>
    <col min="9687" max="9687" width="20.1796875" style="1" customWidth="1"/>
    <col min="9688" max="9688" width="4.81640625" style="1" customWidth="1"/>
    <col min="9689" max="9689" width="20.1796875" style="1" customWidth="1"/>
    <col min="9690" max="9690" width="4.81640625" style="1" customWidth="1"/>
    <col min="9691" max="9691" width="20.1796875" style="1" customWidth="1"/>
    <col min="9692" max="9692" width="4.81640625" style="1" customWidth="1"/>
    <col min="9693" max="9693" width="20.1796875" style="1" customWidth="1"/>
    <col min="9694" max="9694" width="8.54296875" style="1" bestFit="1" customWidth="1"/>
    <col min="9695" max="9695" width="7.54296875" style="1" customWidth="1"/>
    <col min="9696" max="9696" width="3.81640625" style="1" customWidth="1"/>
    <col min="9697" max="9697" width="3" style="1" customWidth="1"/>
    <col min="9698" max="9698" width="16.1796875" style="1" customWidth="1"/>
    <col min="9699" max="9699" width="27.453125" style="1" customWidth="1"/>
    <col min="9700" max="9702" width="0" style="1" hidden="1" customWidth="1"/>
    <col min="9703" max="9703" width="0" style="1" hidden="1"/>
    <col min="9704" max="9704" width="5.1796875" style="1" customWidth="1"/>
    <col min="9705" max="9705" width="43.81640625" style="1" customWidth="1"/>
    <col min="9706" max="9706" width="12.81640625" style="1" customWidth="1"/>
    <col min="9707" max="9707" width="17" style="1" customWidth="1"/>
    <col min="9708" max="9709" width="10.81640625" style="1" customWidth="1"/>
    <col min="9710" max="9710" width="8.81640625" style="1" customWidth="1"/>
    <col min="9711" max="9711" width="20.1796875" style="1" customWidth="1"/>
    <col min="9712" max="9713" width="10.81640625" style="1" customWidth="1"/>
    <col min="9714" max="9714" width="10.1796875" style="1" customWidth="1"/>
    <col min="9715" max="9715" width="20.1796875" style="1" customWidth="1"/>
    <col min="9716" max="9717" width="10.81640625" style="1" customWidth="1"/>
    <col min="9718" max="9718" width="8.81640625" style="1" customWidth="1"/>
    <col min="9719" max="9719" width="20.1796875" style="1" customWidth="1"/>
    <col min="9720" max="9721" width="10.81640625" style="1" customWidth="1"/>
    <col min="9722" max="9722" width="10.1796875" style="1" customWidth="1"/>
    <col min="9723" max="9723" width="20.1796875" style="1" customWidth="1"/>
    <col min="9724" max="9725" width="10.81640625" style="1" customWidth="1"/>
    <col min="9726" max="9726" width="8.81640625" style="1" customWidth="1"/>
    <col min="9727" max="9727" width="20.1796875" style="1" customWidth="1"/>
    <col min="9728" max="9729" width="10.81640625" style="1" customWidth="1"/>
    <col min="9730" max="9730" width="10.1796875" style="1" customWidth="1"/>
    <col min="9731" max="9731" width="20.1796875" style="1" customWidth="1"/>
    <col min="9732" max="9733" width="10.81640625" style="1" customWidth="1"/>
    <col min="9734" max="9734" width="8.81640625" style="1" customWidth="1"/>
    <col min="9735" max="9735" width="20.1796875" style="1" customWidth="1"/>
    <col min="9736" max="9737" width="10.81640625" style="1" customWidth="1"/>
    <col min="9738" max="9738" width="10.1796875" style="1" customWidth="1"/>
    <col min="9739" max="9739" width="20.1796875" style="1" customWidth="1"/>
    <col min="9740" max="9741" width="10.81640625" style="1" customWidth="1"/>
    <col min="9742" max="9742" width="8.81640625" style="1" customWidth="1"/>
    <col min="9743" max="9743" width="20.1796875" style="1" customWidth="1"/>
    <col min="9744" max="9745" width="10.81640625" style="1" customWidth="1"/>
    <col min="9746" max="9746" width="10.1796875" style="1" customWidth="1"/>
    <col min="9747" max="9747" width="20.1796875" style="1" customWidth="1"/>
    <col min="9748" max="9750" width="10.81640625" style="1" customWidth="1"/>
    <col min="9751" max="9751" width="20.1796875" style="1" customWidth="1"/>
    <col min="9752" max="9754" width="10.81640625" style="1" customWidth="1"/>
    <col min="9755" max="9755" width="20.1796875" style="1" customWidth="1"/>
    <col min="9756" max="9758" width="10.81640625" style="1" customWidth="1"/>
    <col min="9759" max="9759" width="20.1796875" style="1" customWidth="1"/>
    <col min="9760" max="9762" width="10.81640625" style="1" customWidth="1"/>
    <col min="9763" max="9763" width="20.1796875" style="1" customWidth="1"/>
    <col min="9764" max="9766" width="10.81640625" style="1" customWidth="1"/>
    <col min="9767" max="9767" width="20.1796875" style="1" customWidth="1"/>
    <col min="9768" max="9770" width="10.81640625" style="1" customWidth="1"/>
    <col min="9771" max="9771" width="20.1796875" style="1" customWidth="1"/>
    <col min="9772" max="9774" width="10.81640625" style="1" customWidth="1"/>
    <col min="9775" max="9775" width="20.1796875" style="1" customWidth="1"/>
    <col min="9776" max="9778" width="10.81640625" style="1" customWidth="1"/>
    <col min="9779" max="9779" width="20.1796875" style="1" customWidth="1"/>
    <col min="9780" max="9782" width="10.81640625" style="1" customWidth="1"/>
    <col min="9783" max="9783" width="20.1796875" style="1" customWidth="1"/>
    <col min="9784" max="9786" width="10.81640625" style="1" customWidth="1"/>
    <col min="9787" max="9787" width="20.1796875" style="1" customWidth="1"/>
    <col min="9788" max="9788" width="16.81640625" style="1" customWidth="1"/>
    <col min="9789" max="9789" width="20.1796875" style="1" customWidth="1"/>
    <col min="9790" max="9790" width="16.81640625" style="1" customWidth="1"/>
    <col min="9791" max="9791" width="20.1796875" style="1" customWidth="1"/>
    <col min="9792" max="9794" width="10.81640625" style="1" customWidth="1"/>
    <col min="9795" max="9795" width="20.1796875" style="1" customWidth="1"/>
    <col min="9796" max="9798" width="10.81640625" style="1" customWidth="1"/>
    <col min="9799" max="9799" width="20.1796875" style="1" customWidth="1"/>
    <col min="9800" max="9802" width="10.81640625" style="1" customWidth="1"/>
    <col min="9803" max="9803" width="20.1796875" style="1" customWidth="1"/>
    <col min="9804" max="9806" width="10.81640625" style="1" customWidth="1"/>
    <col min="9807" max="9807" width="20.1796875" style="1" customWidth="1"/>
    <col min="9808" max="9810" width="10.81640625" style="1" customWidth="1"/>
    <col min="9811" max="9811" width="20.1796875" style="1" customWidth="1"/>
    <col min="9812" max="9814" width="10.81640625" style="1" customWidth="1"/>
    <col min="9815" max="9815" width="20.1796875" style="1" customWidth="1"/>
    <col min="9816" max="9818" width="10.81640625" style="1" customWidth="1"/>
    <col min="9819" max="9819" width="20.1796875" style="1" customWidth="1"/>
    <col min="9820" max="9822" width="10.81640625" style="1" customWidth="1"/>
    <col min="9823" max="9823" width="20.1796875" style="1" customWidth="1"/>
    <col min="9824" max="9826" width="10.81640625" style="1" customWidth="1"/>
    <col min="9827" max="9827" width="20.1796875" style="1" customWidth="1"/>
    <col min="9828" max="9830" width="10.81640625" style="1" customWidth="1"/>
    <col min="9831" max="9831" width="20.1796875" style="1" customWidth="1"/>
    <col min="9832" max="9834" width="10.81640625" style="1" customWidth="1"/>
    <col min="9835" max="9835" width="20.1796875" style="1" customWidth="1"/>
    <col min="9836" max="9838" width="10.81640625" style="1" customWidth="1"/>
    <col min="9839" max="9839" width="20.1796875" style="1" customWidth="1"/>
    <col min="9840" max="9842" width="10.81640625" style="1" customWidth="1"/>
    <col min="9843" max="9843" width="20.1796875" style="1" customWidth="1"/>
    <col min="9844" max="9846" width="10.81640625" style="1" customWidth="1"/>
    <col min="9847" max="9847" width="20.1796875" style="1" customWidth="1"/>
    <col min="9848" max="9850" width="10.81640625" style="1" customWidth="1"/>
    <col min="9851" max="9851" width="20.1796875" style="1" customWidth="1"/>
    <col min="9852" max="9854" width="10.81640625" style="1" customWidth="1"/>
    <col min="9855" max="9855" width="20.1796875" style="1" customWidth="1"/>
    <col min="9856" max="9858" width="10.81640625" style="1" customWidth="1"/>
    <col min="9859" max="9859" width="20.1796875" style="1" customWidth="1"/>
    <col min="9860" max="9862" width="10.81640625" style="1" customWidth="1"/>
    <col min="9863" max="9863" width="20.1796875" style="1" customWidth="1"/>
    <col min="9864" max="9866" width="10.81640625" style="1" customWidth="1"/>
    <col min="9867" max="9867" width="20.1796875" style="1" customWidth="1"/>
    <col min="9868" max="9870" width="10.81640625" style="1" customWidth="1"/>
    <col min="9871" max="9871" width="20.1796875" style="1" customWidth="1"/>
    <col min="9872" max="9874" width="10.81640625" style="1" customWidth="1"/>
    <col min="9875" max="9875" width="20.1796875" style="1" customWidth="1"/>
    <col min="9876" max="9878" width="10.81640625" style="1" customWidth="1"/>
    <col min="9879" max="9879" width="20.1796875" style="1" customWidth="1"/>
    <col min="9880" max="9882" width="10.81640625" style="1" customWidth="1"/>
    <col min="9883" max="9883" width="20.1796875" style="1" customWidth="1"/>
    <col min="9884" max="9886" width="10.81640625" style="1" customWidth="1"/>
    <col min="9887" max="9887" width="20.1796875" style="1" customWidth="1"/>
    <col min="9888" max="9890" width="10.81640625" style="1" customWidth="1"/>
    <col min="9891" max="9891" width="20.1796875" style="1" customWidth="1"/>
    <col min="9892" max="9894" width="10.81640625" style="1" customWidth="1"/>
    <col min="9895" max="9895" width="20.1796875" style="1" customWidth="1"/>
    <col min="9896" max="9898" width="10.81640625" style="1" customWidth="1"/>
    <col min="9899" max="9899" width="20.1796875" style="1" customWidth="1"/>
    <col min="9900" max="9902" width="10.81640625" style="1" customWidth="1"/>
    <col min="9903" max="9903" width="20.1796875" style="1" customWidth="1"/>
    <col min="9904" max="9906" width="10.81640625" style="1" customWidth="1"/>
    <col min="9907" max="9907" width="20.1796875" style="1" customWidth="1"/>
    <col min="9908" max="9910" width="10.81640625" style="1" customWidth="1"/>
    <col min="9911" max="9911" width="20.1796875" style="1" customWidth="1"/>
    <col min="9912" max="9914" width="10.81640625" style="1" customWidth="1"/>
    <col min="9915" max="9915" width="20.1796875" style="1" customWidth="1"/>
    <col min="9916" max="9918" width="10.81640625" style="1" customWidth="1"/>
    <col min="9919" max="9919" width="20.1796875" style="1" customWidth="1"/>
    <col min="9920" max="9922" width="10.81640625" style="1" customWidth="1"/>
    <col min="9923" max="9923" width="20.1796875" style="1" customWidth="1"/>
    <col min="9924" max="9926" width="10.81640625" style="1" customWidth="1"/>
    <col min="9927" max="9927" width="20.1796875" style="1" customWidth="1"/>
    <col min="9928" max="9929" width="10.81640625" style="1" customWidth="1"/>
    <col min="9930" max="9930" width="11.81640625" style="1" customWidth="1"/>
    <col min="9931" max="9931" width="20.1796875" style="1" customWidth="1"/>
    <col min="9932" max="9934" width="10.81640625" style="1" customWidth="1"/>
    <col min="9935" max="9937" width="20.1796875" style="1" customWidth="1"/>
    <col min="9938" max="9938" width="4.81640625" style="1" customWidth="1"/>
    <col min="9939" max="9939" width="20.1796875" style="1" customWidth="1"/>
    <col min="9940" max="9940" width="4.81640625" style="1" customWidth="1"/>
    <col min="9941" max="9941" width="20.1796875" style="1" customWidth="1"/>
    <col min="9942" max="9942" width="4.81640625" style="1" customWidth="1"/>
    <col min="9943" max="9943" width="20.1796875" style="1" customWidth="1"/>
    <col min="9944" max="9944" width="4.81640625" style="1" customWidth="1"/>
    <col min="9945" max="9945" width="20.1796875" style="1" customWidth="1"/>
    <col min="9946" max="9946" width="4.81640625" style="1" customWidth="1"/>
    <col min="9947" max="9947" width="20.1796875" style="1" customWidth="1"/>
    <col min="9948" max="9948" width="4.81640625" style="1" customWidth="1"/>
    <col min="9949" max="9949" width="20.1796875" style="1" customWidth="1"/>
    <col min="9950" max="9950" width="8.54296875" style="1" bestFit="1" customWidth="1"/>
    <col min="9951" max="9951" width="7.54296875" style="1" customWidth="1"/>
    <col min="9952" max="9952" width="3.81640625" style="1" customWidth="1"/>
    <col min="9953" max="9953" width="3" style="1" customWidth="1"/>
    <col min="9954" max="9954" width="16.1796875" style="1" customWidth="1"/>
    <col min="9955" max="9955" width="27.453125" style="1" customWidth="1"/>
    <col min="9956" max="9958" width="0" style="1" hidden="1" customWidth="1"/>
    <col min="9959" max="9959" width="0" style="1" hidden="1"/>
    <col min="9960" max="9960" width="5.1796875" style="1" customWidth="1"/>
    <col min="9961" max="9961" width="43.81640625" style="1" customWidth="1"/>
    <col min="9962" max="9962" width="12.81640625" style="1" customWidth="1"/>
    <col min="9963" max="9963" width="17" style="1" customWidth="1"/>
    <col min="9964" max="9965" width="10.81640625" style="1" customWidth="1"/>
    <col min="9966" max="9966" width="8.81640625" style="1" customWidth="1"/>
    <col min="9967" max="9967" width="20.1796875" style="1" customWidth="1"/>
    <col min="9968" max="9969" width="10.81640625" style="1" customWidth="1"/>
    <col min="9970" max="9970" width="10.1796875" style="1" customWidth="1"/>
    <col min="9971" max="9971" width="20.1796875" style="1" customWidth="1"/>
    <col min="9972" max="9973" width="10.81640625" style="1" customWidth="1"/>
    <col min="9974" max="9974" width="8.81640625" style="1" customWidth="1"/>
    <col min="9975" max="9975" width="20.1796875" style="1" customWidth="1"/>
    <col min="9976" max="9977" width="10.81640625" style="1" customWidth="1"/>
    <col min="9978" max="9978" width="10.1796875" style="1" customWidth="1"/>
    <col min="9979" max="9979" width="20.1796875" style="1" customWidth="1"/>
    <col min="9980" max="9981" width="10.81640625" style="1" customWidth="1"/>
    <col min="9982" max="9982" width="8.81640625" style="1" customWidth="1"/>
    <col min="9983" max="9983" width="20.1796875" style="1" customWidth="1"/>
    <col min="9984" max="9985" width="10.81640625" style="1" customWidth="1"/>
    <col min="9986" max="9986" width="10.1796875" style="1" customWidth="1"/>
    <col min="9987" max="9987" width="20.1796875" style="1" customWidth="1"/>
    <col min="9988" max="9989" width="10.81640625" style="1" customWidth="1"/>
    <col min="9990" max="9990" width="8.81640625" style="1" customWidth="1"/>
    <col min="9991" max="9991" width="20.1796875" style="1" customWidth="1"/>
    <col min="9992" max="9993" width="10.81640625" style="1" customWidth="1"/>
    <col min="9994" max="9994" width="10.1796875" style="1" customWidth="1"/>
    <col min="9995" max="9995" width="20.1796875" style="1" customWidth="1"/>
    <col min="9996" max="9997" width="10.81640625" style="1" customWidth="1"/>
    <col min="9998" max="9998" width="8.81640625" style="1" customWidth="1"/>
    <col min="9999" max="9999" width="20.1796875" style="1" customWidth="1"/>
    <col min="10000" max="10001" width="10.81640625" style="1" customWidth="1"/>
    <col min="10002" max="10002" width="10.1796875" style="1" customWidth="1"/>
    <col min="10003" max="10003" width="20.1796875" style="1" customWidth="1"/>
    <col min="10004" max="10006" width="10.81640625" style="1" customWidth="1"/>
    <col min="10007" max="10007" width="20.1796875" style="1" customWidth="1"/>
    <col min="10008" max="10010" width="10.81640625" style="1" customWidth="1"/>
    <col min="10011" max="10011" width="20.1796875" style="1" customWidth="1"/>
    <col min="10012" max="10014" width="10.81640625" style="1" customWidth="1"/>
    <col min="10015" max="10015" width="20.1796875" style="1" customWidth="1"/>
    <col min="10016" max="10018" width="10.81640625" style="1" customWidth="1"/>
    <col min="10019" max="10019" width="20.1796875" style="1" customWidth="1"/>
    <col min="10020" max="10022" width="10.81640625" style="1" customWidth="1"/>
    <col min="10023" max="10023" width="20.1796875" style="1" customWidth="1"/>
    <col min="10024" max="10026" width="10.81640625" style="1" customWidth="1"/>
    <col min="10027" max="10027" width="20.1796875" style="1" customWidth="1"/>
    <col min="10028" max="10030" width="10.81640625" style="1" customWidth="1"/>
    <col min="10031" max="10031" width="20.1796875" style="1" customWidth="1"/>
    <col min="10032" max="10034" width="10.81640625" style="1" customWidth="1"/>
    <col min="10035" max="10035" width="20.1796875" style="1" customWidth="1"/>
    <col min="10036" max="10038" width="10.81640625" style="1" customWidth="1"/>
    <col min="10039" max="10039" width="20.1796875" style="1" customWidth="1"/>
    <col min="10040" max="10042" width="10.81640625" style="1" customWidth="1"/>
    <col min="10043" max="10043" width="20.1796875" style="1" customWidth="1"/>
    <col min="10044" max="10044" width="16.81640625" style="1" customWidth="1"/>
    <col min="10045" max="10045" width="20.1796875" style="1" customWidth="1"/>
    <col min="10046" max="10046" width="16.81640625" style="1" customWidth="1"/>
    <col min="10047" max="10047" width="20.1796875" style="1" customWidth="1"/>
    <col min="10048" max="10050" width="10.81640625" style="1" customWidth="1"/>
    <col min="10051" max="10051" width="20.1796875" style="1" customWidth="1"/>
    <col min="10052" max="10054" width="10.81640625" style="1" customWidth="1"/>
    <col min="10055" max="10055" width="20.1796875" style="1" customWidth="1"/>
    <col min="10056" max="10058" width="10.81640625" style="1" customWidth="1"/>
    <col min="10059" max="10059" width="20.1796875" style="1" customWidth="1"/>
    <col min="10060" max="10062" width="10.81640625" style="1" customWidth="1"/>
    <col min="10063" max="10063" width="20.1796875" style="1" customWidth="1"/>
    <col min="10064" max="10066" width="10.81640625" style="1" customWidth="1"/>
    <col min="10067" max="10067" width="20.1796875" style="1" customWidth="1"/>
    <col min="10068" max="10070" width="10.81640625" style="1" customWidth="1"/>
    <col min="10071" max="10071" width="20.1796875" style="1" customWidth="1"/>
    <col min="10072" max="10074" width="10.81640625" style="1" customWidth="1"/>
    <col min="10075" max="10075" width="20.1796875" style="1" customWidth="1"/>
    <col min="10076" max="10078" width="10.81640625" style="1" customWidth="1"/>
    <col min="10079" max="10079" width="20.1796875" style="1" customWidth="1"/>
    <col min="10080" max="10082" width="10.81640625" style="1" customWidth="1"/>
    <col min="10083" max="10083" width="20.1796875" style="1" customWidth="1"/>
    <col min="10084" max="10086" width="10.81640625" style="1" customWidth="1"/>
    <col min="10087" max="10087" width="20.1796875" style="1" customWidth="1"/>
    <col min="10088" max="10090" width="10.81640625" style="1" customWidth="1"/>
    <col min="10091" max="10091" width="20.1796875" style="1" customWidth="1"/>
    <col min="10092" max="10094" width="10.81640625" style="1" customWidth="1"/>
    <col min="10095" max="10095" width="20.1796875" style="1" customWidth="1"/>
    <col min="10096" max="10098" width="10.81640625" style="1" customWidth="1"/>
    <col min="10099" max="10099" width="20.1796875" style="1" customWidth="1"/>
    <col min="10100" max="10102" width="10.81640625" style="1" customWidth="1"/>
    <col min="10103" max="10103" width="20.1796875" style="1" customWidth="1"/>
    <col min="10104" max="10106" width="10.81640625" style="1" customWidth="1"/>
    <col min="10107" max="10107" width="20.1796875" style="1" customWidth="1"/>
    <col min="10108" max="10110" width="10.81640625" style="1" customWidth="1"/>
    <col min="10111" max="10111" width="20.1796875" style="1" customWidth="1"/>
    <col min="10112" max="10114" width="10.81640625" style="1" customWidth="1"/>
    <col min="10115" max="10115" width="20.1796875" style="1" customWidth="1"/>
    <col min="10116" max="10118" width="10.81640625" style="1" customWidth="1"/>
    <col min="10119" max="10119" width="20.1796875" style="1" customWidth="1"/>
    <col min="10120" max="10122" width="10.81640625" style="1" customWidth="1"/>
    <col min="10123" max="10123" width="20.1796875" style="1" customWidth="1"/>
    <col min="10124" max="10126" width="10.81640625" style="1" customWidth="1"/>
    <col min="10127" max="10127" width="20.1796875" style="1" customWidth="1"/>
    <col min="10128" max="10130" width="10.81640625" style="1" customWidth="1"/>
    <col min="10131" max="10131" width="20.1796875" style="1" customWidth="1"/>
    <col min="10132" max="10134" width="10.81640625" style="1" customWidth="1"/>
    <col min="10135" max="10135" width="20.1796875" style="1" customWidth="1"/>
    <col min="10136" max="10138" width="10.81640625" style="1" customWidth="1"/>
    <col min="10139" max="10139" width="20.1796875" style="1" customWidth="1"/>
    <col min="10140" max="10142" width="10.81640625" style="1" customWidth="1"/>
    <col min="10143" max="10143" width="20.1796875" style="1" customWidth="1"/>
    <col min="10144" max="10146" width="10.81640625" style="1" customWidth="1"/>
    <col min="10147" max="10147" width="20.1796875" style="1" customWidth="1"/>
    <col min="10148" max="10150" width="10.81640625" style="1" customWidth="1"/>
    <col min="10151" max="10151" width="20.1796875" style="1" customWidth="1"/>
    <col min="10152" max="10154" width="10.81640625" style="1" customWidth="1"/>
    <col min="10155" max="10155" width="20.1796875" style="1" customWidth="1"/>
    <col min="10156" max="10158" width="10.81640625" style="1" customWidth="1"/>
    <col min="10159" max="10159" width="20.1796875" style="1" customWidth="1"/>
    <col min="10160" max="10162" width="10.81640625" style="1" customWidth="1"/>
    <col min="10163" max="10163" width="20.1796875" style="1" customWidth="1"/>
    <col min="10164" max="10166" width="10.81640625" style="1" customWidth="1"/>
    <col min="10167" max="10167" width="20.1796875" style="1" customWidth="1"/>
    <col min="10168" max="10170" width="10.81640625" style="1" customWidth="1"/>
    <col min="10171" max="10171" width="20.1796875" style="1" customWidth="1"/>
    <col min="10172" max="10174" width="10.81640625" style="1" customWidth="1"/>
    <col min="10175" max="10175" width="20.1796875" style="1" customWidth="1"/>
    <col min="10176" max="10178" width="10.81640625" style="1" customWidth="1"/>
    <col min="10179" max="10179" width="20.1796875" style="1" customWidth="1"/>
    <col min="10180" max="10182" width="10.81640625" style="1" customWidth="1"/>
    <col min="10183" max="10183" width="20.1796875" style="1" customWidth="1"/>
    <col min="10184" max="10185" width="10.81640625" style="1" customWidth="1"/>
    <col min="10186" max="10186" width="11.81640625" style="1" customWidth="1"/>
    <col min="10187" max="10187" width="20.1796875" style="1" customWidth="1"/>
    <col min="10188" max="10190" width="10.81640625" style="1" customWidth="1"/>
    <col min="10191" max="10193" width="20.1796875" style="1" customWidth="1"/>
    <col min="10194" max="10194" width="4.81640625" style="1" customWidth="1"/>
    <col min="10195" max="10195" width="20.1796875" style="1" customWidth="1"/>
    <col min="10196" max="10196" width="4.81640625" style="1" customWidth="1"/>
    <col min="10197" max="10197" width="20.1796875" style="1" customWidth="1"/>
    <col min="10198" max="10198" width="4.81640625" style="1" customWidth="1"/>
    <col min="10199" max="10199" width="20.1796875" style="1" customWidth="1"/>
    <col min="10200" max="10200" width="4.81640625" style="1" customWidth="1"/>
    <col min="10201" max="10201" width="20.1796875" style="1" customWidth="1"/>
    <col min="10202" max="10202" width="4.81640625" style="1" customWidth="1"/>
    <col min="10203" max="10203" width="20.1796875" style="1" customWidth="1"/>
    <col min="10204" max="10204" width="4.81640625" style="1" customWidth="1"/>
    <col min="10205" max="10205" width="20.1796875" style="1" customWidth="1"/>
    <col min="10206" max="10206" width="8.54296875" style="1" bestFit="1" customWidth="1"/>
    <col min="10207" max="10207" width="7.54296875" style="1" customWidth="1"/>
    <col min="10208" max="10208" width="3.81640625" style="1" customWidth="1"/>
    <col min="10209" max="10209" width="3" style="1" customWidth="1"/>
    <col min="10210" max="10210" width="16.1796875" style="1" customWidth="1"/>
    <col min="10211" max="10211" width="27.453125" style="1" customWidth="1"/>
    <col min="10212" max="10214" width="0" style="1" hidden="1" customWidth="1"/>
    <col min="10215" max="10215" width="0" style="1" hidden="1"/>
    <col min="10216" max="10216" width="5.1796875" style="1" customWidth="1"/>
    <col min="10217" max="10217" width="43.81640625" style="1" customWidth="1"/>
    <col min="10218" max="10218" width="12.81640625" style="1" customWidth="1"/>
    <col min="10219" max="10219" width="17" style="1" customWidth="1"/>
    <col min="10220" max="10221" width="10.81640625" style="1" customWidth="1"/>
    <col min="10222" max="10222" width="8.81640625" style="1" customWidth="1"/>
    <col min="10223" max="10223" width="20.1796875" style="1" customWidth="1"/>
    <col min="10224" max="10225" width="10.81640625" style="1" customWidth="1"/>
    <col min="10226" max="10226" width="10.1796875" style="1" customWidth="1"/>
    <col min="10227" max="10227" width="20.1796875" style="1" customWidth="1"/>
    <col min="10228" max="10229" width="10.81640625" style="1" customWidth="1"/>
    <col min="10230" max="10230" width="8.81640625" style="1" customWidth="1"/>
    <col min="10231" max="10231" width="20.1796875" style="1" customWidth="1"/>
    <col min="10232" max="10233" width="10.81640625" style="1" customWidth="1"/>
    <col min="10234" max="10234" width="10.1796875" style="1" customWidth="1"/>
    <col min="10235" max="10235" width="20.1796875" style="1" customWidth="1"/>
    <col min="10236" max="10237" width="10.81640625" style="1" customWidth="1"/>
    <col min="10238" max="10238" width="8.81640625" style="1" customWidth="1"/>
    <col min="10239" max="10239" width="20.1796875" style="1" customWidth="1"/>
    <col min="10240" max="10241" width="10.81640625" style="1" customWidth="1"/>
    <col min="10242" max="10242" width="10.1796875" style="1" customWidth="1"/>
    <col min="10243" max="10243" width="20.1796875" style="1" customWidth="1"/>
    <col min="10244" max="10245" width="10.81640625" style="1" customWidth="1"/>
    <col min="10246" max="10246" width="8.81640625" style="1" customWidth="1"/>
    <col min="10247" max="10247" width="20.1796875" style="1" customWidth="1"/>
    <col min="10248" max="10249" width="10.81640625" style="1" customWidth="1"/>
    <col min="10250" max="10250" width="10.1796875" style="1" customWidth="1"/>
    <col min="10251" max="10251" width="20.1796875" style="1" customWidth="1"/>
    <col min="10252" max="10253" width="10.81640625" style="1" customWidth="1"/>
    <col min="10254" max="10254" width="8.81640625" style="1" customWidth="1"/>
    <col min="10255" max="10255" width="20.1796875" style="1" customWidth="1"/>
    <col min="10256" max="10257" width="10.81640625" style="1" customWidth="1"/>
    <col min="10258" max="10258" width="10.1796875" style="1" customWidth="1"/>
    <col min="10259" max="10259" width="20.1796875" style="1" customWidth="1"/>
    <col min="10260" max="10262" width="10.81640625" style="1" customWidth="1"/>
    <col min="10263" max="10263" width="20.1796875" style="1" customWidth="1"/>
    <col min="10264" max="10266" width="10.81640625" style="1" customWidth="1"/>
    <col min="10267" max="10267" width="20.1796875" style="1" customWidth="1"/>
    <col min="10268" max="10270" width="10.81640625" style="1" customWidth="1"/>
    <col min="10271" max="10271" width="20.1796875" style="1" customWidth="1"/>
    <col min="10272" max="10274" width="10.81640625" style="1" customWidth="1"/>
    <col min="10275" max="10275" width="20.1796875" style="1" customWidth="1"/>
    <col min="10276" max="10278" width="10.81640625" style="1" customWidth="1"/>
    <col min="10279" max="10279" width="20.1796875" style="1" customWidth="1"/>
    <col min="10280" max="10282" width="10.81640625" style="1" customWidth="1"/>
    <col min="10283" max="10283" width="20.1796875" style="1" customWidth="1"/>
    <col min="10284" max="10286" width="10.81640625" style="1" customWidth="1"/>
    <col min="10287" max="10287" width="20.1796875" style="1" customWidth="1"/>
    <col min="10288" max="10290" width="10.81640625" style="1" customWidth="1"/>
    <col min="10291" max="10291" width="20.1796875" style="1" customWidth="1"/>
    <col min="10292" max="10294" width="10.81640625" style="1" customWidth="1"/>
    <col min="10295" max="10295" width="20.1796875" style="1" customWidth="1"/>
    <col min="10296" max="10298" width="10.81640625" style="1" customWidth="1"/>
    <col min="10299" max="10299" width="20.1796875" style="1" customWidth="1"/>
    <col min="10300" max="10300" width="16.81640625" style="1" customWidth="1"/>
    <col min="10301" max="10301" width="20.1796875" style="1" customWidth="1"/>
    <col min="10302" max="10302" width="16.81640625" style="1" customWidth="1"/>
    <col min="10303" max="10303" width="20.1796875" style="1" customWidth="1"/>
    <col min="10304" max="10306" width="10.81640625" style="1" customWidth="1"/>
    <col min="10307" max="10307" width="20.1796875" style="1" customWidth="1"/>
    <col min="10308" max="10310" width="10.81640625" style="1" customWidth="1"/>
    <col min="10311" max="10311" width="20.1796875" style="1" customWidth="1"/>
    <col min="10312" max="10314" width="10.81640625" style="1" customWidth="1"/>
    <col min="10315" max="10315" width="20.1796875" style="1" customWidth="1"/>
    <col min="10316" max="10318" width="10.81640625" style="1" customWidth="1"/>
    <col min="10319" max="10319" width="20.1796875" style="1" customWidth="1"/>
    <col min="10320" max="10322" width="10.81640625" style="1" customWidth="1"/>
    <col min="10323" max="10323" width="20.1796875" style="1" customWidth="1"/>
    <col min="10324" max="10326" width="10.81640625" style="1" customWidth="1"/>
    <col min="10327" max="10327" width="20.1796875" style="1" customWidth="1"/>
    <col min="10328" max="10330" width="10.81640625" style="1" customWidth="1"/>
    <col min="10331" max="10331" width="20.1796875" style="1" customWidth="1"/>
    <col min="10332" max="10334" width="10.81640625" style="1" customWidth="1"/>
    <col min="10335" max="10335" width="20.1796875" style="1" customWidth="1"/>
    <col min="10336" max="10338" width="10.81640625" style="1" customWidth="1"/>
    <col min="10339" max="10339" width="20.1796875" style="1" customWidth="1"/>
    <col min="10340" max="10342" width="10.81640625" style="1" customWidth="1"/>
    <col min="10343" max="10343" width="20.1796875" style="1" customWidth="1"/>
    <col min="10344" max="10346" width="10.81640625" style="1" customWidth="1"/>
    <col min="10347" max="10347" width="20.1796875" style="1" customWidth="1"/>
    <col min="10348" max="10350" width="10.81640625" style="1" customWidth="1"/>
    <col min="10351" max="10351" width="20.1796875" style="1" customWidth="1"/>
    <col min="10352" max="10354" width="10.81640625" style="1" customWidth="1"/>
    <col min="10355" max="10355" width="20.1796875" style="1" customWidth="1"/>
    <col min="10356" max="10358" width="10.81640625" style="1" customWidth="1"/>
    <col min="10359" max="10359" width="20.1796875" style="1" customWidth="1"/>
    <col min="10360" max="10362" width="10.81640625" style="1" customWidth="1"/>
    <col min="10363" max="10363" width="20.1796875" style="1" customWidth="1"/>
    <col min="10364" max="10366" width="10.81640625" style="1" customWidth="1"/>
    <col min="10367" max="10367" width="20.1796875" style="1" customWidth="1"/>
    <col min="10368" max="10370" width="10.81640625" style="1" customWidth="1"/>
    <col min="10371" max="10371" width="20.1796875" style="1" customWidth="1"/>
    <col min="10372" max="10374" width="10.81640625" style="1" customWidth="1"/>
    <col min="10375" max="10375" width="20.1796875" style="1" customWidth="1"/>
    <col min="10376" max="10378" width="10.81640625" style="1" customWidth="1"/>
    <col min="10379" max="10379" width="20.1796875" style="1" customWidth="1"/>
    <col min="10380" max="10382" width="10.81640625" style="1" customWidth="1"/>
    <col min="10383" max="10383" width="20.1796875" style="1" customWidth="1"/>
    <col min="10384" max="10386" width="10.81640625" style="1" customWidth="1"/>
    <col min="10387" max="10387" width="20.1796875" style="1" customWidth="1"/>
    <col min="10388" max="10390" width="10.81640625" style="1" customWidth="1"/>
    <col min="10391" max="10391" width="20.1796875" style="1" customWidth="1"/>
    <col min="10392" max="10394" width="10.81640625" style="1" customWidth="1"/>
    <col min="10395" max="10395" width="20.1796875" style="1" customWidth="1"/>
    <col min="10396" max="10398" width="10.81640625" style="1" customWidth="1"/>
    <col min="10399" max="10399" width="20.1796875" style="1" customWidth="1"/>
    <col min="10400" max="10402" width="10.81640625" style="1" customWidth="1"/>
    <col min="10403" max="10403" width="20.1796875" style="1" customWidth="1"/>
    <col min="10404" max="10406" width="10.81640625" style="1" customWidth="1"/>
    <col min="10407" max="10407" width="20.1796875" style="1" customWidth="1"/>
    <col min="10408" max="10410" width="10.81640625" style="1" customWidth="1"/>
    <col min="10411" max="10411" width="20.1796875" style="1" customWidth="1"/>
    <col min="10412" max="10414" width="10.81640625" style="1" customWidth="1"/>
    <col min="10415" max="10415" width="20.1796875" style="1" customWidth="1"/>
    <col min="10416" max="10418" width="10.81640625" style="1" customWidth="1"/>
    <col min="10419" max="10419" width="20.1796875" style="1" customWidth="1"/>
    <col min="10420" max="10422" width="10.81640625" style="1" customWidth="1"/>
    <col min="10423" max="10423" width="20.1796875" style="1" customWidth="1"/>
    <col min="10424" max="10426" width="10.81640625" style="1" customWidth="1"/>
    <col min="10427" max="10427" width="20.1796875" style="1" customWidth="1"/>
    <col min="10428" max="10430" width="10.81640625" style="1" customWidth="1"/>
    <col min="10431" max="10431" width="20.1796875" style="1" customWidth="1"/>
    <col min="10432" max="10434" width="10.81640625" style="1" customWidth="1"/>
    <col min="10435" max="10435" width="20.1796875" style="1" customWidth="1"/>
    <col min="10436" max="10438" width="10.81640625" style="1" customWidth="1"/>
    <col min="10439" max="10439" width="20.1796875" style="1" customWidth="1"/>
    <col min="10440" max="10441" width="10.81640625" style="1" customWidth="1"/>
    <col min="10442" max="10442" width="11.81640625" style="1" customWidth="1"/>
    <col min="10443" max="10443" width="20.1796875" style="1" customWidth="1"/>
    <col min="10444" max="10446" width="10.81640625" style="1" customWidth="1"/>
    <col min="10447" max="10449" width="20.1796875" style="1" customWidth="1"/>
    <col min="10450" max="10450" width="4.81640625" style="1" customWidth="1"/>
    <col min="10451" max="10451" width="20.1796875" style="1" customWidth="1"/>
    <col min="10452" max="10452" width="4.81640625" style="1" customWidth="1"/>
    <col min="10453" max="10453" width="20.1796875" style="1" customWidth="1"/>
    <col min="10454" max="10454" width="4.81640625" style="1" customWidth="1"/>
    <col min="10455" max="10455" width="20.1796875" style="1" customWidth="1"/>
    <col min="10456" max="10456" width="4.81640625" style="1" customWidth="1"/>
    <col min="10457" max="10457" width="20.1796875" style="1" customWidth="1"/>
    <col min="10458" max="10458" width="4.81640625" style="1" customWidth="1"/>
    <col min="10459" max="10459" width="20.1796875" style="1" customWidth="1"/>
    <col min="10460" max="10460" width="4.81640625" style="1" customWidth="1"/>
    <col min="10461" max="10461" width="20.1796875" style="1" customWidth="1"/>
    <col min="10462" max="10462" width="8.54296875" style="1" bestFit="1" customWidth="1"/>
    <col min="10463" max="10463" width="7.54296875" style="1" customWidth="1"/>
    <col min="10464" max="10464" width="3.81640625" style="1" customWidth="1"/>
    <col min="10465" max="10465" width="3" style="1" customWidth="1"/>
    <col min="10466" max="10466" width="16.1796875" style="1" customWidth="1"/>
    <col min="10467" max="10467" width="27.453125" style="1" customWidth="1"/>
    <col min="10468" max="10470" width="0" style="1" hidden="1" customWidth="1"/>
    <col min="10471" max="10471" width="0" style="1" hidden="1"/>
    <col min="10472" max="10472" width="5.1796875" style="1" customWidth="1"/>
    <col min="10473" max="10473" width="43.81640625" style="1" customWidth="1"/>
    <col min="10474" max="10474" width="12.81640625" style="1" customWidth="1"/>
    <col min="10475" max="10475" width="17" style="1" customWidth="1"/>
    <col min="10476" max="10477" width="10.81640625" style="1" customWidth="1"/>
    <col min="10478" max="10478" width="8.81640625" style="1" customWidth="1"/>
    <col min="10479" max="10479" width="20.1796875" style="1" customWidth="1"/>
    <col min="10480" max="10481" width="10.81640625" style="1" customWidth="1"/>
    <col min="10482" max="10482" width="10.1796875" style="1" customWidth="1"/>
    <col min="10483" max="10483" width="20.1796875" style="1" customWidth="1"/>
    <col min="10484" max="10485" width="10.81640625" style="1" customWidth="1"/>
    <col min="10486" max="10486" width="8.81640625" style="1" customWidth="1"/>
    <col min="10487" max="10487" width="20.1796875" style="1" customWidth="1"/>
    <col min="10488" max="10489" width="10.81640625" style="1" customWidth="1"/>
    <col min="10490" max="10490" width="10.1796875" style="1" customWidth="1"/>
    <col min="10491" max="10491" width="20.1796875" style="1" customWidth="1"/>
    <col min="10492" max="10493" width="10.81640625" style="1" customWidth="1"/>
    <col min="10494" max="10494" width="8.81640625" style="1" customWidth="1"/>
    <col min="10495" max="10495" width="20.1796875" style="1" customWidth="1"/>
    <col min="10496" max="10497" width="10.81640625" style="1" customWidth="1"/>
    <col min="10498" max="10498" width="10.1796875" style="1" customWidth="1"/>
    <col min="10499" max="10499" width="20.1796875" style="1" customWidth="1"/>
    <col min="10500" max="10501" width="10.81640625" style="1" customWidth="1"/>
    <col min="10502" max="10502" width="8.81640625" style="1" customWidth="1"/>
    <col min="10503" max="10503" width="20.1796875" style="1" customWidth="1"/>
    <col min="10504" max="10505" width="10.81640625" style="1" customWidth="1"/>
    <col min="10506" max="10506" width="10.1796875" style="1" customWidth="1"/>
    <col min="10507" max="10507" width="20.1796875" style="1" customWidth="1"/>
    <col min="10508" max="10509" width="10.81640625" style="1" customWidth="1"/>
    <col min="10510" max="10510" width="8.81640625" style="1" customWidth="1"/>
    <col min="10511" max="10511" width="20.1796875" style="1" customWidth="1"/>
    <col min="10512" max="10513" width="10.81640625" style="1" customWidth="1"/>
    <col min="10514" max="10514" width="10.1796875" style="1" customWidth="1"/>
    <col min="10515" max="10515" width="20.1796875" style="1" customWidth="1"/>
    <col min="10516" max="10518" width="10.81640625" style="1" customWidth="1"/>
    <col min="10519" max="10519" width="20.1796875" style="1" customWidth="1"/>
    <col min="10520" max="10522" width="10.81640625" style="1" customWidth="1"/>
    <col min="10523" max="10523" width="20.1796875" style="1" customWidth="1"/>
    <col min="10524" max="10526" width="10.81640625" style="1" customWidth="1"/>
    <col min="10527" max="10527" width="20.1796875" style="1" customWidth="1"/>
    <col min="10528" max="10530" width="10.81640625" style="1" customWidth="1"/>
    <col min="10531" max="10531" width="20.1796875" style="1" customWidth="1"/>
    <col min="10532" max="10534" width="10.81640625" style="1" customWidth="1"/>
    <col min="10535" max="10535" width="20.1796875" style="1" customWidth="1"/>
    <col min="10536" max="10538" width="10.81640625" style="1" customWidth="1"/>
    <col min="10539" max="10539" width="20.1796875" style="1" customWidth="1"/>
    <col min="10540" max="10542" width="10.81640625" style="1" customWidth="1"/>
    <col min="10543" max="10543" width="20.1796875" style="1" customWidth="1"/>
    <col min="10544" max="10546" width="10.81640625" style="1" customWidth="1"/>
    <col min="10547" max="10547" width="20.1796875" style="1" customWidth="1"/>
    <col min="10548" max="10550" width="10.81640625" style="1" customWidth="1"/>
    <col min="10551" max="10551" width="20.1796875" style="1" customWidth="1"/>
    <col min="10552" max="10554" width="10.81640625" style="1" customWidth="1"/>
    <col min="10555" max="10555" width="20.1796875" style="1" customWidth="1"/>
    <col min="10556" max="10556" width="16.81640625" style="1" customWidth="1"/>
    <col min="10557" max="10557" width="20.1796875" style="1" customWidth="1"/>
    <col min="10558" max="10558" width="16.81640625" style="1" customWidth="1"/>
    <col min="10559" max="10559" width="20.1796875" style="1" customWidth="1"/>
    <col min="10560" max="10562" width="10.81640625" style="1" customWidth="1"/>
    <col min="10563" max="10563" width="20.1796875" style="1" customWidth="1"/>
    <col min="10564" max="10566" width="10.81640625" style="1" customWidth="1"/>
    <col min="10567" max="10567" width="20.1796875" style="1" customWidth="1"/>
    <col min="10568" max="10570" width="10.81640625" style="1" customWidth="1"/>
    <col min="10571" max="10571" width="20.1796875" style="1" customWidth="1"/>
    <col min="10572" max="10574" width="10.81640625" style="1" customWidth="1"/>
    <col min="10575" max="10575" width="20.1796875" style="1" customWidth="1"/>
    <col min="10576" max="10578" width="10.81640625" style="1" customWidth="1"/>
    <col min="10579" max="10579" width="20.1796875" style="1" customWidth="1"/>
    <col min="10580" max="10582" width="10.81640625" style="1" customWidth="1"/>
    <col min="10583" max="10583" width="20.1796875" style="1" customWidth="1"/>
    <col min="10584" max="10586" width="10.81640625" style="1" customWidth="1"/>
    <col min="10587" max="10587" width="20.1796875" style="1" customWidth="1"/>
    <col min="10588" max="10590" width="10.81640625" style="1" customWidth="1"/>
    <col min="10591" max="10591" width="20.1796875" style="1" customWidth="1"/>
    <col min="10592" max="10594" width="10.81640625" style="1" customWidth="1"/>
    <col min="10595" max="10595" width="20.1796875" style="1" customWidth="1"/>
    <col min="10596" max="10598" width="10.81640625" style="1" customWidth="1"/>
    <col min="10599" max="10599" width="20.1796875" style="1" customWidth="1"/>
    <col min="10600" max="10602" width="10.81640625" style="1" customWidth="1"/>
    <col min="10603" max="10603" width="20.1796875" style="1" customWidth="1"/>
    <col min="10604" max="10606" width="10.81640625" style="1" customWidth="1"/>
    <col min="10607" max="10607" width="20.1796875" style="1" customWidth="1"/>
    <col min="10608" max="10610" width="10.81640625" style="1" customWidth="1"/>
    <col min="10611" max="10611" width="20.1796875" style="1" customWidth="1"/>
    <col min="10612" max="10614" width="10.81640625" style="1" customWidth="1"/>
    <col min="10615" max="10615" width="20.1796875" style="1" customWidth="1"/>
    <col min="10616" max="10618" width="10.81640625" style="1" customWidth="1"/>
    <col min="10619" max="10619" width="20.1796875" style="1" customWidth="1"/>
    <col min="10620" max="10622" width="10.81640625" style="1" customWidth="1"/>
    <col min="10623" max="10623" width="20.1796875" style="1" customWidth="1"/>
    <col min="10624" max="10626" width="10.81640625" style="1" customWidth="1"/>
    <col min="10627" max="10627" width="20.1796875" style="1" customWidth="1"/>
    <col min="10628" max="10630" width="10.81640625" style="1" customWidth="1"/>
    <col min="10631" max="10631" width="20.1796875" style="1" customWidth="1"/>
    <col min="10632" max="10634" width="10.81640625" style="1" customWidth="1"/>
    <col min="10635" max="10635" width="20.1796875" style="1" customWidth="1"/>
    <col min="10636" max="10638" width="10.81640625" style="1" customWidth="1"/>
    <col min="10639" max="10639" width="20.1796875" style="1" customWidth="1"/>
    <col min="10640" max="10642" width="10.81640625" style="1" customWidth="1"/>
    <col min="10643" max="10643" width="20.1796875" style="1" customWidth="1"/>
    <col min="10644" max="10646" width="10.81640625" style="1" customWidth="1"/>
    <col min="10647" max="10647" width="20.1796875" style="1" customWidth="1"/>
    <col min="10648" max="10650" width="10.81640625" style="1" customWidth="1"/>
    <col min="10651" max="10651" width="20.1796875" style="1" customWidth="1"/>
    <col min="10652" max="10654" width="10.81640625" style="1" customWidth="1"/>
    <col min="10655" max="10655" width="20.1796875" style="1" customWidth="1"/>
    <col min="10656" max="10658" width="10.81640625" style="1" customWidth="1"/>
    <col min="10659" max="10659" width="20.1796875" style="1" customWidth="1"/>
    <col min="10660" max="10662" width="10.81640625" style="1" customWidth="1"/>
    <col min="10663" max="10663" width="20.1796875" style="1" customWidth="1"/>
    <col min="10664" max="10666" width="10.81640625" style="1" customWidth="1"/>
    <col min="10667" max="10667" width="20.1796875" style="1" customWidth="1"/>
    <col min="10668" max="10670" width="10.81640625" style="1" customWidth="1"/>
    <col min="10671" max="10671" width="20.1796875" style="1" customWidth="1"/>
    <col min="10672" max="10674" width="10.81640625" style="1" customWidth="1"/>
    <col min="10675" max="10675" width="20.1796875" style="1" customWidth="1"/>
    <col min="10676" max="10678" width="10.81640625" style="1" customWidth="1"/>
    <col min="10679" max="10679" width="20.1796875" style="1" customWidth="1"/>
    <col min="10680" max="10682" width="10.81640625" style="1" customWidth="1"/>
    <col min="10683" max="10683" width="20.1796875" style="1" customWidth="1"/>
    <col min="10684" max="10686" width="10.81640625" style="1" customWidth="1"/>
    <col min="10687" max="10687" width="20.1796875" style="1" customWidth="1"/>
    <col min="10688" max="10690" width="10.81640625" style="1" customWidth="1"/>
    <col min="10691" max="10691" width="20.1796875" style="1" customWidth="1"/>
    <col min="10692" max="10694" width="10.81640625" style="1" customWidth="1"/>
    <col min="10695" max="10695" width="20.1796875" style="1" customWidth="1"/>
    <col min="10696" max="10697" width="10.81640625" style="1" customWidth="1"/>
    <col min="10698" max="10698" width="11.81640625" style="1" customWidth="1"/>
    <col min="10699" max="10699" width="20.1796875" style="1" customWidth="1"/>
    <col min="10700" max="10702" width="10.81640625" style="1" customWidth="1"/>
    <col min="10703" max="10705" width="20.1796875" style="1" customWidth="1"/>
    <col min="10706" max="10706" width="4.81640625" style="1" customWidth="1"/>
    <col min="10707" max="10707" width="20.1796875" style="1" customWidth="1"/>
    <col min="10708" max="10708" width="4.81640625" style="1" customWidth="1"/>
    <col min="10709" max="10709" width="20.1796875" style="1" customWidth="1"/>
    <col min="10710" max="10710" width="4.81640625" style="1" customWidth="1"/>
    <col min="10711" max="10711" width="20.1796875" style="1" customWidth="1"/>
    <col min="10712" max="10712" width="4.81640625" style="1" customWidth="1"/>
    <col min="10713" max="10713" width="20.1796875" style="1" customWidth="1"/>
    <col min="10714" max="10714" width="4.81640625" style="1" customWidth="1"/>
    <col min="10715" max="10715" width="20.1796875" style="1" customWidth="1"/>
    <col min="10716" max="10716" width="4.81640625" style="1" customWidth="1"/>
    <col min="10717" max="10717" width="20.1796875" style="1" customWidth="1"/>
    <col min="10718" max="10718" width="8.54296875" style="1" bestFit="1" customWidth="1"/>
    <col min="10719" max="10719" width="7.54296875" style="1" customWidth="1"/>
    <col min="10720" max="10720" width="3.81640625" style="1" customWidth="1"/>
    <col min="10721" max="10721" width="3" style="1" customWidth="1"/>
    <col min="10722" max="10722" width="16.1796875" style="1" customWidth="1"/>
    <col min="10723" max="10723" width="27.453125" style="1" customWidth="1"/>
    <col min="10724" max="10726" width="0" style="1" hidden="1" customWidth="1"/>
    <col min="10727" max="10727" width="0" style="1" hidden="1"/>
    <col min="10728" max="10728" width="5.1796875" style="1" customWidth="1"/>
    <col min="10729" max="10729" width="43.81640625" style="1" customWidth="1"/>
    <col min="10730" max="10730" width="12.81640625" style="1" customWidth="1"/>
    <col min="10731" max="10731" width="17" style="1" customWidth="1"/>
    <col min="10732" max="10733" width="10.81640625" style="1" customWidth="1"/>
    <col min="10734" max="10734" width="8.81640625" style="1" customWidth="1"/>
    <col min="10735" max="10735" width="20.1796875" style="1" customWidth="1"/>
    <col min="10736" max="10737" width="10.81640625" style="1" customWidth="1"/>
    <col min="10738" max="10738" width="10.1796875" style="1" customWidth="1"/>
    <col min="10739" max="10739" width="20.1796875" style="1" customWidth="1"/>
    <col min="10740" max="10741" width="10.81640625" style="1" customWidth="1"/>
    <col min="10742" max="10742" width="8.81640625" style="1" customWidth="1"/>
    <col min="10743" max="10743" width="20.1796875" style="1" customWidth="1"/>
    <col min="10744" max="10745" width="10.81640625" style="1" customWidth="1"/>
    <col min="10746" max="10746" width="10.1796875" style="1" customWidth="1"/>
    <col min="10747" max="10747" width="20.1796875" style="1" customWidth="1"/>
    <col min="10748" max="10749" width="10.81640625" style="1" customWidth="1"/>
    <col min="10750" max="10750" width="8.81640625" style="1" customWidth="1"/>
    <col min="10751" max="10751" width="20.1796875" style="1" customWidth="1"/>
    <col min="10752" max="10753" width="10.81640625" style="1" customWidth="1"/>
    <col min="10754" max="10754" width="10.1796875" style="1" customWidth="1"/>
    <col min="10755" max="10755" width="20.1796875" style="1" customWidth="1"/>
    <col min="10756" max="10757" width="10.81640625" style="1" customWidth="1"/>
    <col min="10758" max="10758" width="8.81640625" style="1" customWidth="1"/>
    <col min="10759" max="10759" width="20.1796875" style="1" customWidth="1"/>
    <col min="10760" max="10761" width="10.81640625" style="1" customWidth="1"/>
    <col min="10762" max="10762" width="10.1796875" style="1" customWidth="1"/>
    <col min="10763" max="10763" width="20.1796875" style="1" customWidth="1"/>
    <col min="10764" max="10765" width="10.81640625" style="1" customWidth="1"/>
    <col min="10766" max="10766" width="8.81640625" style="1" customWidth="1"/>
    <col min="10767" max="10767" width="20.1796875" style="1" customWidth="1"/>
    <col min="10768" max="10769" width="10.81640625" style="1" customWidth="1"/>
    <col min="10770" max="10770" width="10.1796875" style="1" customWidth="1"/>
    <col min="10771" max="10771" width="20.1796875" style="1" customWidth="1"/>
    <col min="10772" max="10774" width="10.81640625" style="1" customWidth="1"/>
    <col min="10775" max="10775" width="20.1796875" style="1" customWidth="1"/>
    <col min="10776" max="10778" width="10.81640625" style="1" customWidth="1"/>
    <col min="10779" max="10779" width="20.1796875" style="1" customWidth="1"/>
    <col min="10780" max="10782" width="10.81640625" style="1" customWidth="1"/>
    <col min="10783" max="10783" width="20.1796875" style="1" customWidth="1"/>
    <col min="10784" max="10786" width="10.81640625" style="1" customWidth="1"/>
    <col min="10787" max="10787" width="20.1796875" style="1" customWidth="1"/>
    <col min="10788" max="10790" width="10.81640625" style="1" customWidth="1"/>
    <col min="10791" max="10791" width="20.1796875" style="1" customWidth="1"/>
    <col min="10792" max="10794" width="10.81640625" style="1" customWidth="1"/>
    <col min="10795" max="10795" width="20.1796875" style="1" customWidth="1"/>
    <col min="10796" max="10798" width="10.81640625" style="1" customWidth="1"/>
    <col min="10799" max="10799" width="20.1796875" style="1" customWidth="1"/>
    <col min="10800" max="10802" width="10.81640625" style="1" customWidth="1"/>
    <col min="10803" max="10803" width="20.1796875" style="1" customWidth="1"/>
    <col min="10804" max="10806" width="10.81640625" style="1" customWidth="1"/>
    <col min="10807" max="10807" width="20.1796875" style="1" customWidth="1"/>
    <col min="10808" max="10810" width="10.81640625" style="1" customWidth="1"/>
    <col min="10811" max="10811" width="20.1796875" style="1" customWidth="1"/>
    <col min="10812" max="10812" width="16.81640625" style="1" customWidth="1"/>
    <col min="10813" max="10813" width="20.1796875" style="1" customWidth="1"/>
    <col min="10814" max="10814" width="16.81640625" style="1" customWidth="1"/>
    <col min="10815" max="10815" width="20.1796875" style="1" customWidth="1"/>
    <col min="10816" max="10818" width="10.81640625" style="1" customWidth="1"/>
    <col min="10819" max="10819" width="20.1796875" style="1" customWidth="1"/>
    <col min="10820" max="10822" width="10.81640625" style="1" customWidth="1"/>
    <col min="10823" max="10823" width="20.1796875" style="1" customWidth="1"/>
    <col min="10824" max="10826" width="10.81640625" style="1" customWidth="1"/>
    <col min="10827" max="10827" width="20.1796875" style="1" customWidth="1"/>
    <col min="10828" max="10830" width="10.81640625" style="1" customWidth="1"/>
    <col min="10831" max="10831" width="20.1796875" style="1" customWidth="1"/>
    <col min="10832" max="10834" width="10.81640625" style="1" customWidth="1"/>
    <col min="10835" max="10835" width="20.1796875" style="1" customWidth="1"/>
    <col min="10836" max="10838" width="10.81640625" style="1" customWidth="1"/>
    <col min="10839" max="10839" width="20.1796875" style="1" customWidth="1"/>
    <col min="10840" max="10842" width="10.81640625" style="1" customWidth="1"/>
    <col min="10843" max="10843" width="20.1796875" style="1" customWidth="1"/>
    <col min="10844" max="10846" width="10.81640625" style="1" customWidth="1"/>
    <col min="10847" max="10847" width="20.1796875" style="1" customWidth="1"/>
    <col min="10848" max="10850" width="10.81640625" style="1" customWidth="1"/>
    <col min="10851" max="10851" width="20.1796875" style="1" customWidth="1"/>
    <col min="10852" max="10854" width="10.81640625" style="1" customWidth="1"/>
    <col min="10855" max="10855" width="20.1796875" style="1" customWidth="1"/>
    <col min="10856" max="10858" width="10.81640625" style="1" customWidth="1"/>
    <col min="10859" max="10859" width="20.1796875" style="1" customWidth="1"/>
    <col min="10860" max="10862" width="10.81640625" style="1" customWidth="1"/>
    <col min="10863" max="10863" width="20.1796875" style="1" customWidth="1"/>
    <col min="10864" max="10866" width="10.81640625" style="1" customWidth="1"/>
    <col min="10867" max="10867" width="20.1796875" style="1" customWidth="1"/>
    <col min="10868" max="10870" width="10.81640625" style="1" customWidth="1"/>
    <col min="10871" max="10871" width="20.1796875" style="1" customWidth="1"/>
    <col min="10872" max="10874" width="10.81640625" style="1" customWidth="1"/>
    <col min="10875" max="10875" width="20.1796875" style="1" customWidth="1"/>
    <col min="10876" max="10878" width="10.81640625" style="1" customWidth="1"/>
    <col min="10879" max="10879" width="20.1796875" style="1" customWidth="1"/>
    <col min="10880" max="10882" width="10.81640625" style="1" customWidth="1"/>
    <col min="10883" max="10883" width="20.1796875" style="1" customWidth="1"/>
    <col min="10884" max="10886" width="10.81640625" style="1" customWidth="1"/>
    <col min="10887" max="10887" width="20.1796875" style="1" customWidth="1"/>
    <col min="10888" max="10890" width="10.81640625" style="1" customWidth="1"/>
    <col min="10891" max="10891" width="20.1796875" style="1" customWidth="1"/>
    <col min="10892" max="10894" width="10.81640625" style="1" customWidth="1"/>
    <col min="10895" max="10895" width="20.1796875" style="1" customWidth="1"/>
    <col min="10896" max="10898" width="10.81640625" style="1" customWidth="1"/>
    <col min="10899" max="10899" width="20.1796875" style="1" customWidth="1"/>
    <col min="10900" max="10902" width="10.81640625" style="1" customWidth="1"/>
    <col min="10903" max="10903" width="20.1796875" style="1" customWidth="1"/>
    <col min="10904" max="10906" width="10.81640625" style="1" customWidth="1"/>
    <col min="10907" max="10907" width="20.1796875" style="1" customWidth="1"/>
    <col min="10908" max="10910" width="10.81640625" style="1" customWidth="1"/>
    <col min="10911" max="10911" width="20.1796875" style="1" customWidth="1"/>
    <col min="10912" max="10914" width="10.81640625" style="1" customWidth="1"/>
    <col min="10915" max="10915" width="20.1796875" style="1" customWidth="1"/>
    <col min="10916" max="10918" width="10.81640625" style="1" customWidth="1"/>
    <col min="10919" max="10919" width="20.1796875" style="1" customWidth="1"/>
    <col min="10920" max="10922" width="10.81640625" style="1" customWidth="1"/>
    <col min="10923" max="10923" width="20.1796875" style="1" customWidth="1"/>
    <col min="10924" max="10926" width="10.81640625" style="1" customWidth="1"/>
    <col min="10927" max="10927" width="20.1796875" style="1" customWidth="1"/>
    <col min="10928" max="10930" width="10.81640625" style="1" customWidth="1"/>
    <col min="10931" max="10931" width="20.1796875" style="1" customWidth="1"/>
    <col min="10932" max="10934" width="10.81640625" style="1" customWidth="1"/>
    <col min="10935" max="10935" width="20.1796875" style="1" customWidth="1"/>
    <col min="10936" max="10938" width="10.81640625" style="1" customWidth="1"/>
    <col min="10939" max="10939" width="20.1796875" style="1" customWidth="1"/>
    <col min="10940" max="10942" width="10.81640625" style="1" customWidth="1"/>
    <col min="10943" max="10943" width="20.1796875" style="1" customWidth="1"/>
    <col min="10944" max="10946" width="10.81640625" style="1" customWidth="1"/>
    <col min="10947" max="10947" width="20.1796875" style="1" customWidth="1"/>
    <col min="10948" max="10950" width="10.81640625" style="1" customWidth="1"/>
    <col min="10951" max="10951" width="20.1796875" style="1" customWidth="1"/>
    <col min="10952" max="10953" width="10.81640625" style="1" customWidth="1"/>
    <col min="10954" max="10954" width="11.81640625" style="1" customWidth="1"/>
    <col min="10955" max="10955" width="20.1796875" style="1" customWidth="1"/>
    <col min="10956" max="10958" width="10.81640625" style="1" customWidth="1"/>
    <col min="10959" max="10961" width="20.1796875" style="1" customWidth="1"/>
    <col min="10962" max="10962" width="4.81640625" style="1" customWidth="1"/>
    <col min="10963" max="10963" width="20.1796875" style="1" customWidth="1"/>
    <col min="10964" max="10964" width="4.81640625" style="1" customWidth="1"/>
    <col min="10965" max="10965" width="20.1796875" style="1" customWidth="1"/>
    <col min="10966" max="10966" width="4.81640625" style="1" customWidth="1"/>
    <col min="10967" max="10967" width="20.1796875" style="1" customWidth="1"/>
    <col min="10968" max="10968" width="4.81640625" style="1" customWidth="1"/>
    <col min="10969" max="10969" width="20.1796875" style="1" customWidth="1"/>
    <col min="10970" max="10970" width="4.81640625" style="1" customWidth="1"/>
    <col min="10971" max="10971" width="20.1796875" style="1" customWidth="1"/>
    <col min="10972" max="10972" width="4.81640625" style="1" customWidth="1"/>
    <col min="10973" max="10973" width="20.1796875" style="1" customWidth="1"/>
    <col min="10974" max="10974" width="8.54296875" style="1" bestFit="1" customWidth="1"/>
    <col min="10975" max="10975" width="7.54296875" style="1" customWidth="1"/>
    <col min="10976" max="10976" width="3.81640625" style="1" customWidth="1"/>
    <col min="10977" max="10977" width="3" style="1" customWidth="1"/>
    <col min="10978" max="10978" width="16.1796875" style="1" customWidth="1"/>
    <col min="10979" max="10979" width="27.453125" style="1" customWidth="1"/>
    <col min="10980" max="10982" width="0" style="1" hidden="1" customWidth="1"/>
    <col min="10983" max="10983" width="0" style="1" hidden="1"/>
    <col min="10984" max="10984" width="5.1796875" style="1" customWidth="1"/>
    <col min="10985" max="10985" width="43.81640625" style="1" customWidth="1"/>
    <col min="10986" max="10986" width="12.81640625" style="1" customWidth="1"/>
    <col min="10987" max="10987" width="17" style="1" customWidth="1"/>
    <col min="10988" max="10989" width="10.81640625" style="1" customWidth="1"/>
    <col min="10990" max="10990" width="8.81640625" style="1" customWidth="1"/>
    <col min="10991" max="10991" width="20.1796875" style="1" customWidth="1"/>
    <col min="10992" max="10993" width="10.81640625" style="1" customWidth="1"/>
    <col min="10994" max="10994" width="10.1796875" style="1" customWidth="1"/>
    <col min="10995" max="10995" width="20.1796875" style="1" customWidth="1"/>
    <col min="10996" max="10997" width="10.81640625" style="1" customWidth="1"/>
    <col min="10998" max="10998" width="8.81640625" style="1" customWidth="1"/>
    <col min="10999" max="10999" width="20.1796875" style="1" customWidth="1"/>
    <col min="11000" max="11001" width="10.81640625" style="1" customWidth="1"/>
    <col min="11002" max="11002" width="10.1796875" style="1" customWidth="1"/>
    <col min="11003" max="11003" width="20.1796875" style="1" customWidth="1"/>
    <col min="11004" max="11005" width="10.81640625" style="1" customWidth="1"/>
    <col min="11006" max="11006" width="8.81640625" style="1" customWidth="1"/>
    <col min="11007" max="11007" width="20.1796875" style="1" customWidth="1"/>
    <col min="11008" max="11009" width="10.81640625" style="1" customWidth="1"/>
    <col min="11010" max="11010" width="10.1796875" style="1" customWidth="1"/>
    <col min="11011" max="11011" width="20.1796875" style="1" customWidth="1"/>
    <col min="11012" max="11013" width="10.81640625" style="1" customWidth="1"/>
    <col min="11014" max="11014" width="8.81640625" style="1" customWidth="1"/>
    <col min="11015" max="11015" width="20.1796875" style="1" customWidth="1"/>
    <col min="11016" max="11017" width="10.81640625" style="1" customWidth="1"/>
    <col min="11018" max="11018" width="10.1796875" style="1" customWidth="1"/>
    <col min="11019" max="11019" width="20.1796875" style="1" customWidth="1"/>
    <col min="11020" max="11021" width="10.81640625" style="1" customWidth="1"/>
    <col min="11022" max="11022" width="8.81640625" style="1" customWidth="1"/>
    <col min="11023" max="11023" width="20.1796875" style="1" customWidth="1"/>
    <col min="11024" max="11025" width="10.81640625" style="1" customWidth="1"/>
    <col min="11026" max="11026" width="10.1796875" style="1" customWidth="1"/>
    <col min="11027" max="11027" width="20.1796875" style="1" customWidth="1"/>
    <col min="11028" max="11030" width="10.81640625" style="1" customWidth="1"/>
    <col min="11031" max="11031" width="20.1796875" style="1" customWidth="1"/>
    <col min="11032" max="11034" width="10.81640625" style="1" customWidth="1"/>
    <col min="11035" max="11035" width="20.1796875" style="1" customWidth="1"/>
    <col min="11036" max="11038" width="10.81640625" style="1" customWidth="1"/>
    <col min="11039" max="11039" width="20.1796875" style="1" customWidth="1"/>
    <col min="11040" max="11042" width="10.81640625" style="1" customWidth="1"/>
    <col min="11043" max="11043" width="20.1796875" style="1" customWidth="1"/>
    <col min="11044" max="11046" width="10.81640625" style="1" customWidth="1"/>
    <col min="11047" max="11047" width="20.1796875" style="1" customWidth="1"/>
    <col min="11048" max="11050" width="10.81640625" style="1" customWidth="1"/>
    <col min="11051" max="11051" width="20.1796875" style="1" customWidth="1"/>
    <col min="11052" max="11054" width="10.81640625" style="1" customWidth="1"/>
    <col min="11055" max="11055" width="20.1796875" style="1" customWidth="1"/>
    <col min="11056" max="11058" width="10.81640625" style="1" customWidth="1"/>
    <col min="11059" max="11059" width="20.1796875" style="1" customWidth="1"/>
    <col min="11060" max="11062" width="10.81640625" style="1" customWidth="1"/>
    <col min="11063" max="11063" width="20.1796875" style="1" customWidth="1"/>
    <col min="11064" max="11066" width="10.81640625" style="1" customWidth="1"/>
    <col min="11067" max="11067" width="20.1796875" style="1" customWidth="1"/>
    <col min="11068" max="11068" width="16.81640625" style="1" customWidth="1"/>
    <col min="11069" max="11069" width="20.1796875" style="1" customWidth="1"/>
    <col min="11070" max="11070" width="16.81640625" style="1" customWidth="1"/>
    <col min="11071" max="11071" width="20.1796875" style="1" customWidth="1"/>
    <col min="11072" max="11074" width="10.81640625" style="1" customWidth="1"/>
    <col min="11075" max="11075" width="20.1796875" style="1" customWidth="1"/>
    <col min="11076" max="11078" width="10.81640625" style="1" customWidth="1"/>
    <col min="11079" max="11079" width="20.1796875" style="1" customWidth="1"/>
    <col min="11080" max="11082" width="10.81640625" style="1" customWidth="1"/>
    <col min="11083" max="11083" width="20.1796875" style="1" customWidth="1"/>
    <col min="11084" max="11086" width="10.81640625" style="1" customWidth="1"/>
    <col min="11087" max="11087" width="20.1796875" style="1" customWidth="1"/>
    <col min="11088" max="11090" width="10.81640625" style="1" customWidth="1"/>
    <col min="11091" max="11091" width="20.1796875" style="1" customWidth="1"/>
    <col min="11092" max="11094" width="10.81640625" style="1" customWidth="1"/>
    <col min="11095" max="11095" width="20.1796875" style="1" customWidth="1"/>
    <col min="11096" max="11098" width="10.81640625" style="1" customWidth="1"/>
    <col min="11099" max="11099" width="20.1796875" style="1" customWidth="1"/>
    <col min="11100" max="11102" width="10.81640625" style="1" customWidth="1"/>
    <col min="11103" max="11103" width="20.1796875" style="1" customWidth="1"/>
    <col min="11104" max="11106" width="10.81640625" style="1" customWidth="1"/>
    <col min="11107" max="11107" width="20.1796875" style="1" customWidth="1"/>
    <col min="11108" max="11110" width="10.81640625" style="1" customWidth="1"/>
    <col min="11111" max="11111" width="20.1796875" style="1" customWidth="1"/>
    <col min="11112" max="11114" width="10.81640625" style="1" customWidth="1"/>
    <col min="11115" max="11115" width="20.1796875" style="1" customWidth="1"/>
    <col min="11116" max="11118" width="10.81640625" style="1" customWidth="1"/>
    <col min="11119" max="11119" width="20.1796875" style="1" customWidth="1"/>
    <col min="11120" max="11122" width="10.81640625" style="1" customWidth="1"/>
    <col min="11123" max="11123" width="20.1796875" style="1" customWidth="1"/>
    <col min="11124" max="11126" width="10.81640625" style="1" customWidth="1"/>
    <col min="11127" max="11127" width="20.1796875" style="1" customWidth="1"/>
    <col min="11128" max="11130" width="10.81640625" style="1" customWidth="1"/>
    <col min="11131" max="11131" width="20.1796875" style="1" customWidth="1"/>
    <col min="11132" max="11134" width="10.81640625" style="1" customWidth="1"/>
    <col min="11135" max="11135" width="20.1796875" style="1" customWidth="1"/>
    <col min="11136" max="11138" width="10.81640625" style="1" customWidth="1"/>
    <col min="11139" max="11139" width="20.1796875" style="1" customWidth="1"/>
    <col min="11140" max="11142" width="10.81640625" style="1" customWidth="1"/>
    <col min="11143" max="11143" width="20.1796875" style="1" customWidth="1"/>
    <col min="11144" max="11146" width="10.81640625" style="1" customWidth="1"/>
    <col min="11147" max="11147" width="20.1796875" style="1" customWidth="1"/>
    <col min="11148" max="11150" width="10.81640625" style="1" customWidth="1"/>
    <col min="11151" max="11151" width="20.1796875" style="1" customWidth="1"/>
    <col min="11152" max="11154" width="10.81640625" style="1" customWidth="1"/>
    <col min="11155" max="11155" width="20.1796875" style="1" customWidth="1"/>
    <col min="11156" max="11158" width="10.81640625" style="1" customWidth="1"/>
    <col min="11159" max="11159" width="20.1796875" style="1" customWidth="1"/>
    <col min="11160" max="11162" width="10.81640625" style="1" customWidth="1"/>
    <col min="11163" max="11163" width="20.1796875" style="1" customWidth="1"/>
    <col min="11164" max="11166" width="10.81640625" style="1" customWidth="1"/>
    <col min="11167" max="11167" width="20.1796875" style="1" customWidth="1"/>
    <col min="11168" max="11170" width="10.81640625" style="1" customWidth="1"/>
    <col min="11171" max="11171" width="20.1796875" style="1" customWidth="1"/>
    <col min="11172" max="11174" width="10.81640625" style="1" customWidth="1"/>
    <col min="11175" max="11175" width="20.1796875" style="1" customWidth="1"/>
    <col min="11176" max="11178" width="10.81640625" style="1" customWidth="1"/>
    <col min="11179" max="11179" width="20.1796875" style="1" customWidth="1"/>
    <col min="11180" max="11182" width="10.81640625" style="1" customWidth="1"/>
    <col min="11183" max="11183" width="20.1796875" style="1" customWidth="1"/>
    <col min="11184" max="11186" width="10.81640625" style="1" customWidth="1"/>
    <col min="11187" max="11187" width="20.1796875" style="1" customWidth="1"/>
    <col min="11188" max="11190" width="10.81640625" style="1" customWidth="1"/>
    <col min="11191" max="11191" width="20.1796875" style="1" customWidth="1"/>
    <col min="11192" max="11194" width="10.81640625" style="1" customWidth="1"/>
    <col min="11195" max="11195" width="20.1796875" style="1" customWidth="1"/>
    <col min="11196" max="11198" width="10.81640625" style="1" customWidth="1"/>
    <col min="11199" max="11199" width="20.1796875" style="1" customWidth="1"/>
    <col min="11200" max="11202" width="10.81640625" style="1" customWidth="1"/>
    <col min="11203" max="11203" width="20.1796875" style="1" customWidth="1"/>
    <col min="11204" max="11206" width="10.81640625" style="1" customWidth="1"/>
    <col min="11207" max="11207" width="20.1796875" style="1" customWidth="1"/>
    <col min="11208" max="11209" width="10.81640625" style="1" customWidth="1"/>
    <col min="11210" max="11210" width="11.81640625" style="1" customWidth="1"/>
    <col min="11211" max="11211" width="20.1796875" style="1" customWidth="1"/>
    <col min="11212" max="11214" width="10.81640625" style="1" customWidth="1"/>
    <col min="11215" max="11217" width="20.1796875" style="1" customWidth="1"/>
    <col min="11218" max="11218" width="4.81640625" style="1" customWidth="1"/>
    <col min="11219" max="11219" width="20.1796875" style="1" customWidth="1"/>
    <col min="11220" max="11220" width="4.81640625" style="1" customWidth="1"/>
    <col min="11221" max="11221" width="20.1796875" style="1" customWidth="1"/>
    <col min="11222" max="11222" width="4.81640625" style="1" customWidth="1"/>
    <col min="11223" max="11223" width="20.1796875" style="1" customWidth="1"/>
    <col min="11224" max="11224" width="4.81640625" style="1" customWidth="1"/>
    <col min="11225" max="11225" width="20.1796875" style="1" customWidth="1"/>
    <col min="11226" max="11226" width="4.81640625" style="1" customWidth="1"/>
    <col min="11227" max="11227" width="20.1796875" style="1" customWidth="1"/>
    <col min="11228" max="11228" width="4.81640625" style="1" customWidth="1"/>
    <col min="11229" max="11229" width="20.1796875" style="1" customWidth="1"/>
    <col min="11230" max="11230" width="8.54296875" style="1" bestFit="1" customWidth="1"/>
    <col min="11231" max="11231" width="7.54296875" style="1" customWidth="1"/>
    <col min="11232" max="11232" width="3.81640625" style="1" customWidth="1"/>
    <col min="11233" max="11233" width="3" style="1" customWidth="1"/>
    <col min="11234" max="11234" width="16.1796875" style="1" customWidth="1"/>
    <col min="11235" max="11235" width="27.453125" style="1" customWidth="1"/>
    <col min="11236" max="11238" width="0" style="1" hidden="1" customWidth="1"/>
    <col min="11239" max="11239" width="0" style="1" hidden="1"/>
    <col min="11240" max="11240" width="5.1796875" style="1" customWidth="1"/>
    <col min="11241" max="11241" width="43.81640625" style="1" customWidth="1"/>
    <col min="11242" max="11242" width="12.81640625" style="1" customWidth="1"/>
    <col min="11243" max="11243" width="17" style="1" customWidth="1"/>
    <col min="11244" max="11245" width="10.81640625" style="1" customWidth="1"/>
    <col min="11246" max="11246" width="8.81640625" style="1" customWidth="1"/>
    <col min="11247" max="11247" width="20.1796875" style="1" customWidth="1"/>
    <col min="11248" max="11249" width="10.81640625" style="1" customWidth="1"/>
    <col min="11250" max="11250" width="10.1796875" style="1" customWidth="1"/>
    <col min="11251" max="11251" width="20.1796875" style="1" customWidth="1"/>
    <col min="11252" max="11253" width="10.81640625" style="1" customWidth="1"/>
    <col min="11254" max="11254" width="8.81640625" style="1" customWidth="1"/>
    <col min="11255" max="11255" width="20.1796875" style="1" customWidth="1"/>
    <col min="11256" max="11257" width="10.81640625" style="1" customWidth="1"/>
    <col min="11258" max="11258" width="10.1796875" style="1" customWidth="1"/>
    <col min="11259" max="11259" width="20.1796875" style="1" customWidth="1"/>
    <col min="11260" max="11261" width="10.81640625" style="1" customWidth="1"/>
    <col min="11262" max="11262" width="8.81640625" style="1" customWidth="1"/>
    <col min="11263" max="11263" width="20.1796875" style="1" customWidth="1"/>
    <col min="11264" max="11265" width="10.81640625" style="1" customWidth="1"/>
    <col min="11266" max="11266" width="10.1796875" style="1" customWidth="1"/>
    <col min="11267" max="11267" width="20.1796875" style="1" customWidth="1"/>
    <col min="11268" max="11269" width="10.81640625" style="1" customWidth="1"/>
    <col min="11270" max="11270" width="8.81640625" style="1" customWidth="1"/>
    <col min="11271" max="11271" width="20.1796875" style="1" customWidth="1"/>
    <col min="11272" max="11273" width="10.81640625" style="1" customWidth="1"/>
    <col min="11274" max="11274" width="10.1796875" style="1" customWidth="1"/>
    <col min="11275" max="11275" width="20.1796875" style="1" customWidth="1"/>
    <col min="11276" max="11277" width="10.81640625" style="1" customWidth="1"/>
    <col min="11278" max="11278" width="8.81640625" style="1" customWidth="1"/>
    <col min="11279" max="11279" width="20.1796875" style="1" customWidth="1"/>
    <col min="11280" max="11281" width="10.81640625" style="1" customWidth="1"/>
    <col min="11282" max="11282" width="10.1796875" style="1" customWidth="1"/>
    <col min="11283" max="11283" width="20.1796875" style="1" customWidth="1"/>
    <col min="11284" max="11286" width="10.81640625" style="1" customWidth="1"/>
    <col min="11287" max="11287" width="20.1796875" style="1" customWidth="1"/>
    <col min="11288" max="11290" width="10.81640625" style="1" customWidth="1"/>
    <col min="11291" max="11291" width="20.1796875" style="1" customWidth="1"/>
    <col min="11292" max="11294" width="10.81640625" style="1" customWidth="1"/>
    <col min="11295" max="11295" width="20.1796875" style="1" customWidth="1"/>
    <col min="11296" max="11298" width="10.81640625" style="1" customWidth="1"/>
    <col min="11299" max="11299" width="20.1796875" style="1" customWidth="1"/>
    <col min="11300" max="11302" width="10.81640625" style="1" customWidth="1"/>
    <col min="11303" max="11303" width="20.1796875" style="1" customWidth="1"/>
    <col min="11304" max="11306" width="10.81640625" style="1" customWidth="1"/>
    <col min="11307" max="11307" width="20.1796875" style="1" customWidth="1"/>
    <col min="11308" max="11310" width="10.81640625" style="1" customWidth="1"/>
    <col min="11311" max="11311" width="20.1796875" style="1" customWidth="1"/>
    <col min="11312" max="11314" width="10.81640625" style="1" customWidth="1"/>
    <col min="11315" max="11315" width="20.1796875" style="1" customWidth="1"/>
    <col min="11316" max="11318" width="10.81640625" style="1" customWidth="1"/>
    <col min="11319" max="11319" width="20.1796875" style="1" customWidth="1"/>
    <col min="11320" max="11322" width="10.81640625" style="1" customWidth="1"/>
    <col min="11323" max="11323" width="20.1796875" style="1" customWidth="1"/>
    <col min="11324" max="11324" width="16.81640625" style="1" customWidth="1"/>
    <col min="11325" max="11325" width="20.1796875" style="1" customWidth="1"/>
    <col min="11326" max="11326" width="16.81640625" style="1" customWidth="1"/>
    <col min="11327" max="11327" width="20.1796875" style="1" customWidth="1"/>
    <col min="11328" max="11330" width="10.81640625" style="1" customWidth="1"/>
    <col min="11331" max="11331" width="20.1796875" style="1" customWidth="1"/>
    <col min="11332" max="11334" width="10.81640625" style="1" customWidth="1"/>
    <col min="11335" max="11335" width="20.1796875" style="1" customWidth="1"/>
    <col min="11336" max="11338" width="10.81640625" style="1" customWidth="1"/>
    <col min="11339" max="11339" width="20.1796875" style="1" customWidth="1"/>
    <col min="11340" max="11342" width="10.81640625" style="1" customWidth="1"/>
    <col min="11343" max="11343" width="20.1796875" style="1" customWidth="1"/>
    <col min="11344" max="11346" width="10.81640625" style="1" customWidth="1"/>
    <col min="11347" max="11347" width="20.1796875" style="1" customWidth="1"/>
    <col min="11348" max="11350" width="10.81640625" style="1" customWidth="1"/>
    <col min="11351" max="11351" width="20.1796875" style="1" customWidth="1"/>
    <col min="11352" max="11354" width="10.81640625" style="1" customWidth="1"/>
    <col min="11355" max="11355" width="20.1796875" style="1" customWidth="1"/>
    <col min="11356" max="11358" width="10.81640625" style="1" customWidth="1"/>
    <col min="11359" max="11359" width="20.1796875" style="1" customWidth="1"/>
    <col min="11360" max="11362" width="10.81640625" style="1" customWidth="1"/>
    <col min="11363" max="11363" width="20.1796875" style="1" customWidth="1"/>
    <col min="11364" max="11366" width="10.81640625" style="1" customWidth="1"/>
    <col min="11367" max="11367" width="20.1796875" style="1" customWidth="1"/>
    <col min="11368" max="11370" width="10.81640625" style="1" customWidth="1"/>
    <col min="11371" max="11371" width="20.1796875" style="1" customWidth="1"/>
    <col min="11372" max="11374" width="10.81640625" style="1" customWidth="1"/>
    <col min="11375" max="11375" width="20.1796875" style="1" customWidth="1"/>
    <col min="11376" max="11378" width="10.81640625" style="1" customWidth="1"/>
    <col min="11379" max="11379" width="20.1796875" style="1" customWidth="1"/>
    <col min="11380" max="11382" width="10.81640625" style="1" customWidth="1"/>
    <col min="11383" max="11383" width="20.1796875" style="1" customWidth="1"/>
    <col min="11384" max="11386" width="10.81640625" style="1" customWidth="1"/>
    <col min="11387" max="11387" width="20.1796875" style="1" customWidth="1"/>
    <col min="11388" max="11390" width="10.81640625" style="1" customWidth="1"/>
    <col min="11391" max="11391" width="20.1796875" style="1" customWidth="1"/>
    <col min="11392" max="11394" width="10.81640625" style="1" customWidth="1"/>
    <col min="11395" max="11395" width="20.1796875" style="1" customWidth="1"/>
    <col min="11396" max="11398" width="10.81640625" style="1" customWidth="1"/>
    <col min="11399" max="11399" width="20.1796875" style="1" customWidth="1"/>
    <col min="11400" max="11402" width="10.81640625" style="1" customWidth="1"/>
    <col min="11403" max="11403" width="20.1796875" style="1" customWidth="1"/>
    <col min="11404" max="11406" width="10.81640625" style="1" customWidth="1"/>
    <col min="11407" max="11407" width="20.1796875" style="1" customWidth="1"/>
    <col min="11408" max="11410" width="10.81640625" style="1" customWidth="1"/>
    <col min="11411" max="11411" width="20.1796875" style="1" customWidth="1"/>
    <col min="11412" max="11414" width="10.81640625" style="1" customWidth="1"/>
    <col min="11415" max="11415" width="20.1796875" style="1" customWidth="1"/>
    <col min="11416" max="11418" width="10.81640625" style="1" customWidth="1"/>
    <col min="11419" max="11419" width="20.1796875" style="1" customWidth="1"/>
    <col min="11420" max="11422" width="10.81640625" style="1" customWidth="1"/>
    <col min="11423" max="11423" width="20.1796875" style="1" customWidth="1"/>
    <col min="11424" max="11426" width="10.81640625" style="1" customWidth="1"/>
    <col min="11427" max="11427" width="20.1796875" style="1" customWidth="1"/>
    <col min="11428" max="11430" width="10.81640625" style="1" customWidth="1"/>
    <col min="11431" max="11431" width="20.1796875" style="1" customWidth="1"/>
    <col min="11432" max="11434" width="10.81640625" style="1" customWidth="1"/>
    <col min="11435" max="11435" width="20.1796875" style="1" customWidth="1"/>
    <col min="11436" max="11438" width="10.81640625" style="1" customWidth="1"/>
    <col min="11439" max="11439" width="20.1796875" style="1" customWidth="1"/>
    <col min="11440" max="11442" width="10.81640625" style="1" customWidth="1"/>
    <col min="11443" max="11443" width="20.1796875" style="1" customWidth="1"/>
    <col min="11444" max="11446" width="10.81640625" style="1" customWidth="1"/>
    <col min="11447" max="11447" width="20.1796875" style="1" customWidth="1"/>
    <col min="11448" max="11450" width="10.81640625" style="1" customWidth="1"/>
    <col min="11451" max="11451" width="20.1796875" style="1" customWidth="1"/>
    <col min="11452" max="11454" width="10.81640625" style="1" customWidth="1"/>
    <col min="11455" max="11455" width="20.1796875" style="1" customWidth="1"/>
    <col min="11456" max="11458" width="10.81640625" style="1" customWidth="1"/>
    <col min="11459" max="11459" width="20.1796875" style="1" customWidth="1"/>
    <col min="11460" max="11462" width="10.81640625" style="1" customWidth="1"/>
    <col min="11463" max="11463" width="20.1796875" style="1" customWidth="1"/>
    <col min="11464" max="11465" width="10.81640625" style="1" customWidth="1"/>
    <col min="11466" max="11466" width="11.81640625" style="1" customWidth="1"/>
    <col min="11467" max="11467" width="20.1796875" style="1" customWidth="1"/>
    <col min="11468" max="11470" width="10.81640625" style="1" customWidth="1"/>
    <col min="11471" max="11473" width="20.1796875" style="1" customWidth="1"/>
    <col min="11474" max="11474" width="4.81640625" style="1" customWidth="1"/>
    <col min="11475" max="11475" width="20.1796875" style="1" customWidth="1"/>
    <col min="11476" max="11476" width="4.81640625" style="1" customWidth="1"/>
    <col min="11477" max="11477" width="20.1796875" style="1" customWidth="1"/>
    <col min="11478" max="11478" width="4.81640625" style="1" customWidth="1"/>
    <col min="11479" max="11479" width="20.1796875" style="1" customWidth="1"/>
    <col min="11480" max="11480" width="4.81640625" style="1" customWidth="1"/>
    <col min="11481" max="11481" width="20.1796875" style="1" customWidth="1"/>
    <col min="11482" max="11482" width="4.81640625" style="1" customWidth="1"/>
    <col min="11483" max="11483" width="20.1796875" style="1" customWidth="1"/>
    <col min="11484" max="11484" width="4.81640625" style="1" customWidth="1"/>
    <col min="11485" max="11485" width="20.1796875" style="1" customWidth="1"/>
    <col min="11486" max="11486" width="8.54296875" style="1" bestFit="1" customWidth="1"/>
    <col min="11487" max="11487" width="7.54296875" style="1" customWidth="1"/>
    <col min="11488" max="11488" width="3.81640625" style="1" customWidth="1"/>
    <col min="11489" max="11489" width="3" style="1" customWidth="1"/>
    <col min="11490" max="11490" width="16.1796875" style="1" customWidth="1"/>
    <col min="11491" max="11491" width="27.453125" style="1" customWidth="1"/>
    <col min="11492" max="11494" width="0" style="1" hidden="1" customWidth="1"/>
    <col min="11495" max="11495" width="0" style="1" hidden="1"/>
    <col min="11496" max="11496" width="5.1796875" style="1" customWidth="1"/>
    <col min="11497" max="11497" width="43.81640625" style="1" customWidth="1"/>
    <col min="11498" max="11498" width="12.81640625" style="1" customWidth="1"/>
    <col min="11499" max="11499" width="17" style="1" customWidth="1"/>
    <col min="11500" max="11501" width="10.81640625" style="1" customWidth="1"/>
    <col min="11502" max="11502" width="8.81640625" style="1" customWidth="1"/>
    <col min="11503" max="11503" width="20.1796875" style="1" customWidth="1"/>
    <col min="11504" max="11505" width="10.81640625" style="1" customWidth="1"/>
    <col min="11506" max="11506" width="10.1796875" style="1" customWidth="1"/>
    <col min="11507" max="11507" width="20.1796875" style="1" customWidth="1"/>
    <col min="11508" max="11509" width="10.81640625" style="1" customWidth="1"/>
    <col min="11510" max="11510" width="8.81640625" style="1" customWidth="1"/>
    <col min="11511" max="11511" width="20.1796875" style="1" customWidth="1"/>
    <col min="11512" max="11513" width="10.81640625" style="1" customWidth="1"/>
    <col min="11514" max="11514" width="10.1796875" style="1" customWidth="1"/>
    <col min="11515" max="11515" width="20.1796875" style="1" customWidth="1"/>
    <col min="11516" max="11517" width="10.81640625" style="1" customWidth="1"/>
    <col min="11518" max="11518" width="8.81640625" style="1" customWidth="1"/>
    <col min="11519" max="11519" width="20.1796875" style="1" customWidth="1"/>
    <col min="11520" max="11521" width="10.81640625" style="1" customWidth="1"/>
    <col min="11522" max="11522" width="10.1796875" style="1" customWidth="1"/>
    <col min="11523" max="11523" width="20.1796875" style="1" customWidth="1"/>
    <col min="11524" max="11525" width="10.81640625" style="1" customWidth="1"/>
    <col min="11526" max="11526" width="8.81640625" style="1" customWidth="1"/>
    <col min="11527" max="11527" width="20.1796875" style="1" customWidth="1"/>
    <col min="11528" max="11529" width="10.81640625" style="1" customWidth="1"/>
    <col min="11530" max="11530" width="10.1796875" style="1" customWidth="1"/>
    <col min="11531" max="11531" width="20.1796875" style="1" customWidth="1"/>
    <col min="11532" max="11533" width="10.81640625" style="1" customWidth="1"/>
    <col min="11534" max="11534" width="8.81640625" style="1" customWidth="1"/>
    <col min="11535" max="11535" width="20.1796875" style="1" customWidth="1"/>
    <col min="11536" max="11537" width="10.81640625" style="1" customWidth="1"/>
    <col min="11538" max="11538" width="10.1796875" style="1" customWidth="1"/>
    <col min="11539" max="11539" width="20.1796875" style="1" customWidth="1"/>
    <col min="11540" max="11542" width="10.81640625" style="1" customWidth="1"/>
    <col min="11543" max="11543" width="20.1796875" style="1" customWidth="1"/>
    <col min="11544" max="11546" width="10.81640625" style="1" customWidth="1"/>
    <col min="11547" max="11547" width="20.1796875" style="1" customWidth="1"/>
    <col min="11548" max="11550" width="10.81640625" style="1" customWidth="1"/>
    <col min="11551" max="11551" width="20.1796875" style="1" customWidth="1"/>
    <col min="11552" max="11554" width="10.81640625" style="1" customWidth="1"/>
    <col min="11555" max="11555" width="20.1796875" style="1" customWidth="1"/>
    <col min="11556" max="11558" width="10.81640625" style="1" customWidth="1"/>
    <col min="11559" max="11559" width="20.1796875" style="1" customWidth="1"/>
    <col min="11560" max="11562" width="10.81640625" style="1" customWidth="1"/>
    <col min="11563" max="11563" width="20.1796875" style="1" customWidth="1"/>
    <col min="11564" max="11566" width="10.81640625" style="1" customWidth="1"/>
    <col min="11567" max="11567" width="20.1796875" style="1" customWidth="1"/>
    <col min="11568" max="11570" width="10.81640625" style="1" customWidth="1"/>
    <col min="11571" max="11571" width="20.1796875" style="1" customWidth="1"/>
    <col min="11572" max="11574" width="10.81640625" style="1" customWidth="1"/>
    <col min="11575" max="11575" width="20.1796875" style="1" customWidth="1"/>
    <col min="11576" max="11578" width="10.81640625" style="1" customWidth="1"/>
    <col min="11579" max="11579" width="20.1796875" style="1" customWidth="1"/>
    <col min="11580" max="11580" width="16.81640625" style="1" customWidth="1"/>
    <col min="11581" max="11581" width="20.1796875" style="1" customWidth="1"/>
    <col min="11582" max="11582" width="16.81640625" style="1" customWidth="1"/>
    <col min="11583" max="11583" width="20.1796875" style="1" customWidth="1"/>
    <col min="11584" max="11586" width="10.81640625" style="1" customWidth="1"/>
    <col min="11587" max="11587" width="20.1796875" style="1" customWidth="1"/>
    <col min="11588" max="11590" width="10.81640625" style="1" customWidth="1"/>
    <col min="11591" max="11591" width="20.1796875" style="1" customWidth="1"/>
    <col min="11592" max="11594" width="10.81640625" style="1" customWidth="1"/>
    <col min="11595" max="11595" width="20.1796875" style="1" customWidth="1"/>
    <col min="11596" max="11598" width="10.81640625" style="1" customWidth="1"/>
    <col min="11599" max="11599" width="20.1796875" style="1" customWidth="1"/>
    <col min="11600" max="11602" width="10.81640625" style="1" customWidth="1"/>
    <col min="11603" max="11603" width="20.1796875" style="1" customWidth="1"/>
    <col min="11604" max="11606" width="10.81640625" style="1" customWidth="1"/>
    <col min="11607" max="11607" width="20.1796875" style="1" customWidth="1"/>
    <col min="11608" max="11610" width="10.81640625" style="1" customWidth="1"/>
    <col min="11611" max="11611" width="20.1796875" style="1" customWidth="1"/>
    <col min="11612" max="11614" width="10.81640625" style="1" customWidth="1"/>
    <col min="11615" max="11615" width="20.1796875" style="1" customWidth="1"/>
    <col min="11616" max="11618" width="10.81640625" style="1" customWidth="1"/>
    <col min="11619" max="11619" width="20.1796875" style="1" customWidth="1"/>
    <col min="11620" max="11622" width="10.81640625" style="1" customWidth="1"/>
    <col min="11623" max="11623" width="20.1796875" style="1" customWidth="1"/>
    <col min="11624" max="11626" width="10.81640625" style="1" customWidth="1"/>
    <col min="11627" max="11627" width="20.1796875" style="1" customWidth="1"/>
    <col min="11628" max="11630" width="10.81640625" style="1" customWidth="1"/>
    <col min="11631" max="11631" width="20.1796875" style="1" customWidth="1"/>
    <col min="11632" max="11634" width="10.81640625" style="1" customWidth="1"/>
    <col min="11635" max="11635" width="20.1796875" style="1" customWidth="1"/>
    <col min="11636" max="11638" width="10.81640625" style="1" customWidth="1"/>
    <col min="11639" max="11639" width="20.1796875" style="1" customWidth="1"/>
    <col min="11640" max="11642" width="10.81640625" style="1" customWidth="1"/>
    <col min="11643" max="11643" width="20.1796875" style="1" customWidth="1"/>
    <col min="11644" max="11646" width="10.81640625" style="1" customWidth="1"/>
    <col min="11647" max="11647" width="20.1796875" style="1" customWidth="1"/>
    <col min="11648" max="11650" width="10.81640625" style="1" customWidth="1"/>
    <col min="11651" max="11651" width="20.1796875" style="1" customWidth="1"/>
    <col min="11652" max="11654" width="10.81640625" style="1" customWidth="1"/>
    <col min="11655" max="11655" width="20.1796875" style="1" customWidth="1"/>
    <col min="11656" max="11658" width="10.81640625" style="1" customWidth="1"/>
    <col min="11659" max="11659" width="20.1796875" style="1" customWidth="1"/>
    <col min="11660" max="11662" width="10.81640625" style="1" customWidth="1"/>
    <col min="11663" max="11663" width="20.1796875" style="1" customWidth="1"/>
    <col min="11664" max="11666" width="10.81640625" style="1" customWidth="1"/>
    <col min="11667" max="11667" width="20.1796875" style="1" customWidth="1"/>
    <col min="11668" max="11670" width="10.81640625" style="1" customWidth="1"/>
    <col min="11671" max="11671" width="20.1796875" style="1" customWidth="1"/>
    <col min="11672" max="11674" width="10.81640625" style="1" customWidth="1"/>
    <col min="11675" max="11675" width="20.1796875" style="1" customWidth="1"/>
    <col min="11676" max="11678" width="10.81640625" style="1" customWidth="1"/>
    <col min="11679" max="11679" width="20.1796875" style="1" customWidth="1"/>
    <col min="11680" max="11682" width="10.81640625" style="1" customWidth="1"/>
    <col min="11683" max="11683" width="20.1796875" style="1" customWidth="1"/>
    <col min="11684" max="11686" width="10.81640625" style="1" customWidth="1"/>
    <col min="11687" max="11687" width="20.1796875" style="1" customWidth="1"/>
    <col min="11688" max="11690" width="10.81640625" style="1" customWidth="1"/>
    <col min="11691" max="11691" width="20.1796875" style="1" customWidth="1"/>
    <col min="11692" max="11694" width="10.81640625" style="1" customWidth="1"/>
    <col min="11695" max="11695" width="20.1796875" style="1" customWidth="1"/>
    <col min="11696" max="11698" width="10.81640625" style="1" customWidth="1"/>
    <col min="11699" max="11699" width="20.1796875" style="1" customWidth="1"/>
    <col min="11700" max="11702" width="10.81640625" style="1" customWidth="1"/>
    <col min="11703" max="11703" width="20.1796875" style="1" customWidth="1"/>
    <col min="11704" max="11706" width="10.81640625" style="1" customWidth="1"/>
    <col min="11707" max="11707" width="20.1796875" style="1" customWidth="1"/>
    <col min="11708" max="11710" width="10.81640625" style="1" customWidth="1"/>
    <col min="11711" max="11711" width="20.1796875" style="1" customWidth="1"/>
    <col min="11712" max="11714" width="10.81640625" style="1" customWidth="1"/>
    <col min="11715" max="11715" width="20.1796875" style="1" customWidth="1"/>
    <col min="11716" max="11718" width="10.81640625" style="1" customWidth="1"/>
    <col min="11719" max="11719" width="20.1796875" style="1" customWidth="1"/>
    <col min="11720" max="11721" width="10.81640625" style="1" customWidth="1"/>
    <col min="11722" max="11722" width="11.81640625" style="1" customWidth="1"/>
    <col min="11723" max="11723" width="20.1796875" style="1" customWidth="1"/>
    <col min="11724" max="11726" width="10.81640625" style="1" customWidth="1"/>
    <col min="11727" max="11729" width="20.1796875" style="1" customWidth="1"/>
    <col min="11730" max="11730" width="4.81640625" style="1" customWidth="1"/>
    <col min="11731" max="11731" width="20.1796875" style="1" customWidth="1"/>
    <col min="11732" max="11732" width="4.81640625" style="1" customWidth="1"/>
    <col min="11733" max="11733" width="20.1796875" style="1" customWidth="1"/>
    <col min="11734" max="11734" width="4.81640625" style="1" customWidth="1"/>
    <col min="11735" max="11735" width="20.1796875" style="1" customWidth="1"/>
    <col min="11736" max="11736" width="4.81640625" style="1" customWidth="1"/>
    <col min="11737" max="11737" width="20.1796875" style="1" customWidth="1"/>
    <col min="11738" max="11738" width="4.81640625" style="1" customWidth="1"/>
    <col min="11739" max="11739" width="20.1796875" style="1" customWidth="1"/>
    <col min="11740" max="11740" width="4.81640625" style="1" customWidth="1"/>
    <col min="11741" max="11741" width="20.1796875" style="1" customWidth="1"/>
    <col min="11742" max="11742" width="8.54296875" style="1" bestFit="1" customWidth="1"/>
    <col min="11743" max="11743" width="7.54296875" style="1" customWidth="1"/>
    <col min="11744" max="11744" width="3.81640625" style="1" customWidth="1"/>
    <col min="11745" max="11745" width="3" style="1" customWidth="1"/>
    <col min="11746" max="11746" width="16.1796875" style="1" customWidth="1"/>
    <col min="11747" max="11747" width="27.453125" style="1" customWidth="1"/>
    <col min="11748" max="11750" width="0" style="1" hidden="1" customWidth="1"/>
    <col min="11751" max="11751" width="0" style="1" hidden="1"/>
    <col min="11752" max="11752" width="5.1796875" style="1" customWidth="1"/>
    <col min="11753" max="11753" width="43.81640625" style="1" customWidth="1"/>
    <col min="11754" max="11754" width="12.81640625" style="1" customWidth="1"/>
    <col min="11755" max="11755" width="17" style="1" customWidth="1"/>
    <col min="11756" max="11757" width="10.81640625" style="1" customWidth="1"/>
    <col min="11758" max="11758" width="8.81640625" style="1" customWidth="1"/>
    <col min="11759" max="11759" width="20.1796875" style="1" customWidth="1"/>
    <col min="11760" max="11761" width="10.81640625" style="1" customWidth="1"/>
    <col min="11762" max="11762" width="10.1796875" style="1" customWidth="1"/>
    <col min="11763" max="11763" width="20.1796875" style="1" customWidth="1"/>
    <col min="11764" max="11765" width="10.81640625" style="1" customWidth="1"/>
    <col min="11766" max="11766" width="8.81640625" style="1" customWidth="1"/>
    <col min="11767" max="11767" width="20.1796875" style="1" customWidth="1"/>
    <col min="11768" max="11769" width="10.81640625" style="1" customWidth="1"/>
    <col min="11770" max="11770" width="10.1796875" style="1" customWidth="1"/>
    <col min="11771" max="11771" width="20.1796875" style="1" customWidth="1"/>
    <col min="11772" max="11773" width="10.81640625" style="1" customWidth="1"/>
    <col min="11774" max="11774" width="8.81640625" style="1" customWidth="1"/>
    <col min="11775" max="11775" width="20.1796875" style="1" customWidth="1"/>
    <col min="11776" max="11777" width="10.81640625" style="1" customWidth="1"/>
    <col min="11778" max="11778" width="10.1796875" style="1" customWidth="1"/>
    <col min="11779" max="11779" width="20.1796875" style="1" customWidth="1"/>
    <col min="11780" max="11781" width="10.81640625" style="1" customWidth="1"/>
    <col min="11782" max="11782" width="8.81640625" style="1" customWidth="1"/>
    <col min="11783" max="11783" width="20.1796875" style="1" customWidth="1"/>
    <col min="11784" max="11785" width="10.81640625" style="1" customWidth="1"/>
    <col min="11786" max="11786" width="10.1796875" style="1" customWidth="1"/>
    <col min="11787" max="11787" width="20.1796875" style="1" customWidth="1"/>
    <col min="11788" max="11789" width="10.81640625" style="1" customWidth="1"/>
    <col min="11790" max="11790" width="8.81640625" style="1" customWidth="1"/>
    <col min="11791" max="11791" width="20.1796875" style="1" customWidth="1"/>
    <col min="11792" max="11793" width="10.81640625" style="1" customWidth="1"/>
    <col min="11794" max="11794" width="10.1796875" style="1" customWidth="1"/>
    <col min="11795" max="11795" width="20.1796875" style="1" customWidth="1"/>
    <col min="11796" max="11798" width="10.81640625" style="1" customWidth="1"/>
    <col min="11799" max="11799" width="20.1796875" style="1" customWidth="1"/>
    <col min="11800" max="11802" width="10.81640625" style="1" customWidth="1"/>
    <col min="11803" max="11803" width="20.1796875" style="1" customWidth="1"/>
    <col min="11804" max="11806" width="10.81640625" style="1" customWidth="1"/>
    <col min="11807" max="11807" width="20.1796875" style="1" customWidth="1"/>
    <col min="11808" max="11810" width="10.81640625" style="1" customWidth="1"/>
    <col min="11811" max="11811" width="20.1796875" style="1" customWidth="1"/>
    <col min="11812" max="11814" width="10.81640625" style="1" customWidth="1"/>
    <col min="11815" max="11815" width="20.1796875" style="1" customWidth="1"/>
    <col min="11816" max="11818" width="10.81640625" style="1" customWidth="1"/>
    <col min="11819" max="11819" width="20.1796875" style="1" customWidth="1"/>
    <col min="11820" max="11822" width="10.81640625" style="1" customWidth="1"/>
    <col min="11823" max="11823" width="20.1796875" style="1" customWidth="1"/>
    <col min="11824" max="11826" width="10.81640625" style="1" customWidth="1"/>
    <col min="11827" max="11827" width="20.1796875" style="1" customWidth="1"/>
    <col min="11828" max="11830" width="10.81640625" style="1" customWidth="1"/>
    <col min="11831" max="11831" width="20.1796875" style="1" customWidth="1"/>
    <col min="11832" max="11834" width="10.81640625" style="1" customWidth="1"/>
    <col min="11835" max="11835" width="20.1796875" style="1" customWidth="1"/>
    <col min="11836" max="11836" width="16.81640625" style="1" customWidth="1"/>
    <col min="11837" max="11837" width="20.1796875" style="1" customWidth="1"/>
    <col min="11838" max="11838" width="16.81640625" style="1" customWidth="1"/>
    <col min="11839" max="11839" width="20.1796875" style="1" customWidth="1"/>
    <col min="11840" max="11842" width="10.81640625" style="1" customWidth="1"/>
    <col min="11843" max="11843" width="20.1796875" style="1" customWidth="1"/>
    <col min="11844" max="11846" width="10.81640625" style="1" customWidth="1"/>
    <col min="11847" max="11847" width="20.1796875" style="1" customWidth="1"/>
    <col min="11848" max="11850" width="10.81640625" style="1" customWidth="1"/>
    <col min="11851" max="11851" width="20.1796875" style="1" customWidth="1"/>
    <col min="11852" max="11854" width="10.81640625" style="1" customWidth="1"/>
    <col min="11855" max="11855" width="20.1796875" style="1" customWidth="1"/>
    <col min="11856" max="11858" width="10.81640625" style="1" customWidth="1"/>
    <col min="11859" max="11859" width="20.1796875" style="1" customWidth="1"/>
    <col min="11860" max="11862" width="10.81640625" style="1" customWidth="1"/>
    <col min="11863" max="11863" width="20.1796875" style="1" customWidth="1"/>
    <col min="11864" max="11866" width="10.81640625" style="1" customWidth="1"/>
    <col min="11867" max="11867" width="20.1796875" style="1" customWidth="1"/>
    <col min="11868" max="11870" width="10.81640625" style="1" customWidth="1"/>
    <col min="11871" max="11871" width="20.1796875" style="1" customWidth="1"/>
    <col min="11872" max="11874" width="10.81640625" style="1" customWidth="1"/>
    <col min="11875" max="11875" width="20.1796875" style="1" customWidth="1"/>
    <col min="11876" max="11878" width="10.81640625" style="1" customWidth="1"/>
    <col min="11879" max="11879" width="20.1796875" style="1" customWidth="1"/>
    <col min="11880" max="11882" width="10.81640625" style="1" customWidth="1"/>
    <col min="11883" max="11883" width="20.1796875" style="1" customWidth="1"/>
    <col min="11884" max="11886" width="10.81640625" style="1" customWidth="1"/>
    <col min="11887" max="11887" width="20.1796875" style="1" customWidth="1"/>
    <col min="11888" max="11890" width="10.81640625" style="1" customWidth="1"/>
    <col min="11891" max="11891" width="20.1796875" style="1" customWidth="1"/>
    <col min="11892" max="11894" width="10.81640625" style="1" customWidth="1"/>
    <col min="11895" max="11895" width="20.1796875" style="1" customWidth="1"/>
    <col min="11896" max="11898" width="10.81640625" style="1" customWidth="1"/>
    <col min="11899" max="11899" width="20.1796875" style="1" customWidth="1"/>
    <col min="11900" max="11902" width="10.81640625" style="1" customWidth="1"/>
    <col min="11903" max="11903" width="20.1796875" style="1" customWidth="1"/>
    <col min="11904" max="11906" width="10.81640625" style="1" customWidth="1"/>
    <col min="11907" max="11907" width="20.1796875" style="1" customWidth="1"/>
    <col min="11908" max="11910" width="10.81640625" style="1" customWidth="1"/>
    <col min="11911" max="11911" width="20.1796875" style="1" customWidth="1"/>
    <col min="11912" max="11914" width="10.81640625" style="1" customWidth="1"/>
    <col min="11915" max="11915" width="20.1796875" style="1" customWidth="1"/>
    <col min="11916" max="11918" width="10.81640625" style="1" customWidth="1"/>
    <col min="11919" max="11919" width="20.1796875" style="1" customWidth="1"/>
    <col min="11920" max="11922" width="10.81640625" style="1" customWidth="1"/>
    <col min="11923" max="11923" width="20.1796875" style="1" customWidth="1"/>
    <col min="11924" max="11926" width="10.81640625" style="1" customWidth="1"/>
    <col min="11927" max="11927" width="20.1796875" style="1" customWidth="1"/>
    <col min="11928" max="11930" width="10.81640625" style="1" customWidth="1"/>
    <col min="11931" max="11931" width="20.1796875" style="1" customWidth="1"/>
    <col min="11932" max="11934" width="10.81640625" style="1" customWidth="1"/>
    <col min="11935" max="11935" width="20.1796875" style="1" customWidth="1"/>
    <col min="11936" max="11938" width="10.81640625" style="1" customWidth="1"/>
    <col min="11939" max="11939" width="20.1796875" style="1" customWidth="1"/>
    <col min="11940" max="11942" width="10.81640625" style="1" customWidth="1"/>
    <col min="11943" max="11943" width="20.1796875" style="1" customWidth="1"/>
    <col min="11944" max="11946" width="10.81640625" style="1" customWidth="1"/>
    <col min="11947" max="11947" width="20.1796875" style="1" customWidth="1"/>
    <col min="11948" max="11950" width="10.81640625" style="1" customWidth="1"/>
    <col min="11951" max="11951" width="20.1796875" style="1" customWidth="1"/>
    <col min="11952" max="11954" width="10.81640625" style="1" customWidth="1"/>
    <col min="11955" max="11955" width="20.1796875" style="1" customWidth="1"/>
    <col min="11956" max="11958" width="10.81640625" style="1" customWidth="1"/>
    <col min="11959" max="11959" width="20.1796875" style="1" customWidth="1"/>
    <col min="11960" max="11962" width="10.81640625" style="1" customWidth="1"/>
    <col min="11963" max="11963" width="20.1796875" style="1" customWidth="1"/>
    <col min="11964" max="11966" width="10.81640625" style="1" customWidth="1"/>
    <col min="11967" max="11967" width="20.1796875" style="1" customWidth="1"/>
    <col min="11968" max="11970" width="10.81640625" style="1" customWidth="1"/>
    <col min="11971" max="11971" width="20.1796875" style="1" customWidth="1"/>
    <col min="11972" max="11974" width="10.81640625" style="1" customWidth="1"/>
    <col min="11975" max="11975" width="20.1796875" style="1" customWidth="1"/>
    <col min="11976" max="11977" width="10.81640625" style="1" customWidth="1"/>
    <col min="11978" max="11978" width="11.81640625" style="1" customWidth="1"/>
    <col min="11979" max="11979" width="20.1796875" style="1" customWidth="1"/>
    <col min="11980" max="11982" width="10.81640625" style="1" customWidth="1"/>
    <col min="11983" max="11985" width="20.1796875" style="1" customWidth="1"/>
    <col min="11986" max="11986" width="4.81640625" style="1" customWidth="1"/>
    <col min="11987" max="11987" width="20.1796875" style="1" customWidth="1"/>
    <col min="11988" max="11988" width="4.81640625" style="1" customWidth="1"/>
    <col min="11989" max="11989" width="20.1796875" style="1" customWidth="1"/>
    <col min="11990" max="11990" width="4.81640625" style="1" customWidth="1"/>
    <col min="11991" max="11991" width="20.1796875" style="1" customWidth="1"/>
    <col min="11992" max="11992" width="4.81640625" style="1" customWidth="1"/>
    <col min="11993" max="11993" width="20.1796875" style="1" customWidth="1"/>
    <col min="11994" max="11994" width="4.81640625" style="1" customWidth="1"/>
    <col min="11995" max="11995" width="20.1796875" style="1" customWidth="1"/>
    <col min="11996" max="11996" width="4.81640625" style="1" customWidth="1"/>
    <col min="11997" max="11997" width="20.1796875" style="1" customWidth="1"/>
    <col min="11998" max="11998" width="8.54296875" style="1" bestFit="1" customWidth="1"/>
    <col min="11999" max="11999" width="7.54296875" style="1" customWidth="1"/>
    <col min="12000" max="12000" width="3.81640625" style="1" customWidth="1"/>
    <col min="12001" max="12001" width="3" style="1" customWidth="1"/>
    <col min="12002" max="12002" width="16.1796875" style="1" customWidth="1"/>
    <col min="12003" max="12003" width="27.453125" style="1" customWidth="1"/>
    <col min="12004" max="12006" width="0" style="1" hidden="1" customWidth="1"/>
    <col min="12007" max="12007" width="0" style="1" hidden="1"/>
    <col min="12008" max="12008" width="5.1796875" style="1" customWidth="1"/>
    <col min="12009" max="12009" width="43.81640625" style="1" customWidth="1"/>
    <col min="12010" max="12010" width="12.81640625" style="1" customWidth="1"/>
    <col min="12011" max="12011" width="17" style="1" customWidth="1"/>
    <col min="12012" max="12013" width="10.81640625" style="1" customWidth="1"/>
    <col min="12014" max="12014" width="8.81640625" style="1" customWidth="1"/>
    <col min="12015" max="12015" width="20.1796875" style="1" customWidth="1"/>
    <col min="12016" max="12017" width="10.81640625" style="1" customWidth="1"/>
    <col min="12018" max="12018" width="10.1796875" style="1" customWidth="1"/>
    <col min="12019" max="12019" width="20.1796875" style="1" customWidth="1"/>
    <col min="12020" max="12021" width="10.81640625" style="1" customWidth="1"/>
    <col min="12022" max="12022" width="8.81640625" style="1" customWidth="1"/>
    <col min="12023" max="12023" width="20.1796875" style="1" customWidth="1"/>
    <col min="12024" max="12025" width="10.81640625" style="1" customWidth="1"/>
    <col min="12026" max="12026" width="10.1796875" style="1" customWidth="1"/>
    <col min="12027" max="12027" width="20.1796875" style="1" customWidth="1"/>
    <col min="12028" max="12029" width="10.81640625" style="1" customWidth="1"/>
    <col min="12030" max="12030" width="8.81640625" style="1" customWidth="1"/>
    <col min="12031" max="12031" width="20.1796875" style="1" customWidth="1"/>
    <col min="12032" max="12033" width="10.81640625" style="1" customWidth="1"/>
    <col min="12034" max="12034" width="10.1796875" style="1" customWidth="1"/>
    <col min="12035" max="12035" width="20.1796875" style="1" customWidth="1"/>
    <col min="12036" max="12037" width="10.81640625" style="1" customWidth="1"/>
    <col min="12038" max="12038" width="8.81640625" style="1" customWidth="1"/>
    <col min="12039" max="12039" width="20.1796875" style="1" customWidth="1"/>
    <col min="12040" max="12041" width="10.81640625" style="1" customWidth="1"/>
    <col min="12042" max="12042" width="10.1796875" style="1" customWidth="1"/>
    <col min="12043" max="12043" width="20.1796875" style="1" customWidth="1"/>
    <col min="12044" max="12045" width="10.81640625" style="1" customWidth="1"/>
    <col min="12046" max="12046" width="8.81640625" style="1" customWidth="1"/>
    <col min="12047" max="12047" width="20.1796875" style="1" customWidth="1"/>
    <col min="12048" max="12049" width="10.81640625" style="1" customWidth="1"/>
    <col min="12050" max="12050" width="10.1796875" style="1" customWidth="1"/>
    <col min="12051" max="12051" width="20.1796875" style="1" customWidth="1"/>
    <col min="12052" max="12054" width="10.81640625" style="1" customWidth="1"/>
    <col min="12055" max="12055" width="20.1796875" style="1" customWidth="1"/>
    <col min="12056" max="12058" width="10.81640625" style="1" customWidth="1"/>
    <col min="12059" max="12059" width="20.1796875" style="1" customWidth="1"/>
    <col min="12060" max="12062" width="10.81640625" style="1" customWidth="1"/>
    <col min="12063" max="12063" width="20.1796875" style="1" customWidth="1"/>
    <col min="12064" max="12066" width="10.81640625" style="1" customWidth="1"/>
    <col min="12067" max="12067" width="20.1796875" style="1" customWidth="1"/>
    <col min="12068" max="12070" width="10.81640625" style="1" customWidth="1"/>
    <col min="12071" max="12071" width="20.1796875" style="1" customWidth="1"/>
    <col min="12072" max="12074" width="10.81640625" style="1" customWidth="1"/>
    <col min="12075" max="12075" width="20.1796875" style="1" customWidth="1"/>
    <col min="12076" max="12078" width="10.81640625" style="1" customWidth="1"/>
    <col min="12079" max="12079" width="20.1796875" style="1" customWidth="1"/>
    <col min="12080" max="12082" width="10.81640625" style="1" customWidth="1"/>
    <col min="12083" max="12083" width="20.1796875" style="1" customWidth="1"/>
    <col min="12084" max="12086" width="10.81640625" style="1" customWidth="1"/>
    <col min="12087" max="12087" width="20.1796875" style="1" customWidth="1"/>
    <col min="12088" max="12090" width="10.81640625" style="1" customWidth="1"/>
    <col min="12091" max="12091" width="20.1796875" style="1" customWidth="1"/>
    <col min="12092" max="12092" width="16.81640625" style="1" customWidth="1"/>
    <col min="12093" max="12093" width="20.1796875" style="1" customWidth="1"/>
    <col min="12094" max="12094" width="16.81640625" style="1" customWidth="1"/>
    <col min="12095" max="12095" width="20.1796875" style="1" customWidth="1"/>
    <col min="12096" max="12098" width="10.81640625" style="1" customWidth="1"/>
    <col min="12099" max="12099" width="20.1796875" style="1" customWidth="1"/>
    <col min="12100" max="12102" width="10.81640625" style="1" customWidth="1"/>
    <col min="12103" max="12103" width="20.1796875" style="1" customWidth="1"/>
    <col min="12104" max="12106" width="10.81640625" style="1" customWidth="1"/>
    <col min="12107" max="12107" width="20.1796875" style="1" customWidth="1"/>
    <col min="12108" max="12110" width="10.81640625" style="1" customWidth="1"/>
    <col min="12111" max="12111" width="20.1796875" style="1" customWidth="1"/>
    <col min="12112" max="12114" width="10.81640625" style="1" customWidth="1"/>
    <col min="12115" max="12115" width="20.1796875" style="1" customWidth="1"/>
    <col min="12116" max="12118" width="10.81640625" style="1" customWidth="1"/>
    <col min="12119" max="12119" width="20.1796875" style="1" customWidth="1"/>
    <col min="12120" max="12122" width="10.81640625" style="1" customWidth="1"/>
    <col min="12123" max="12123" width="20.1796875" style="1" customWidth="1"/>
    <col min="12124" max="12126" width="10.81640625" style="1" customWidth="1"/>
    <col min="12127" max="12127" width="20.1796875" style="1" customWidth="1"/>
    <col min="12128" max="12130" width="10.81640625" style="1" customWidth="1"/>
    <col min="12131" max="12131" width="20.1796875" style="1" customWidth="1"/>
    <col min="12132" max="12134" width="10.81640625" style="1" customWidth="1"/>
    <col min="12135" max="12135" width="20.1796875" style="1" customWidth="1"/>
    <col min="12136" max="12138" width="10.81640625" style="1" customWidth="1"/>
    <col min="12139" max="12139" width="20.1796875" style="1" customWidth="1"/>
    <col min="12140" max="12142" width="10.81640625" style="1" customWidth="1"/>
    <col min="12143" max="12143" width="20.1796875" style="1" customWidth="1"/>
    <col min="12144" max="12146" width="10.81640625" style="1" customWidth="1"/>
    <col min="12147" max="12147" width="20.1796875" style="1" customWidth="1"/>
    <col min="12148" max="12150" width="10.81640625" style="1" customWidth="1"/>
    <col min="12151" max="12151" width="20.1796875" style="1" customWidth="1"/>
    <col min="12152" max="12154" width="10.81640625" style="1" customWidth="1"/>
    <col min="12155" max="12155" width="20.1796875" style="1" customWidth="1"/>
    <col min="12156" max="12158" width="10.81640625" style="1" customWidth="1"/>
    <col min="12159" max="12159" width="20.1796875" style="1" customWidth="1"/>
    <col min="12160" max="12162" width="10.81640625" style="1" customWidth="1"/>
    <col min="12163" max="12163" width="20.1796875" style="1" customWidth="1"/>
    <col min="12164" max="12166" width="10.81640625" style="1" customWidth="1"/>
    <col min="12167" max="12167" width="20.1796875" style="1" customWidth="1"/>
    <col min="12168" max="12170" width="10.81640625" style="1" customWidth="1"/>
    <col min="12171" max="12171" width="20.1796875" style="1" customWidth="1"/>
    <col min="12172" max="12174" width="10.81640625" style="1" customWidth="1"/>
    <col min="12175" max="12175" width="20.1796875" style="1" customWidth="1"/>
    <col min="12176" max="12178" width="10.81640625" style="1" customWidth="1"/>
    <col min="12179" max="12179" width="20.1796875" style="1" customWidth="1"/>
    <col min="12180" max="12182" width="10.81640625" style="1" customWidth="1"/>
    <col min="12183" max="12183" width="20.1796875" style="1" customWidth="1"/>
    <col min="12184" max="12186" width="10.81640625" style="1" customWidth="1"/>
    <col min="12187" max="12187" width="20.1796875" style="1" customWidth="1"/>
    <col min="12188" max="12190" width="10.81640625" style="1" customWidth="1"/>
    <col min="12191" max="12191" width="20.1796875" style="1" customWidth="1"/>
    <col min="12192" max="12194" width="10.81640625" style="1" customWidth="1"/>
    <col min="12195" max="12195" width="20.1796875" style="1" customWidth="1"/>
    <col min="12196" max="12198" width="10.81640625" style="1" customWidth="1"/>
    <col min="12199" max="12199" width="20.1796875" style="1" customWidth="1"/>
    <col min="12200" max="12202" width="10.81640625" style="1" customWidth="1"/>
    <col min="12203" max="12203" width="20.1796875" style="1" customWidth="1"/>
    <col min="12204" max="12206" width="10.81640625" style="1" customWidth="1"/>
    <col min="12207" max="12207" width="20.1796875" style="1" customWidth="1"/>
    <col min="12208" max="12210" width="10.81640625" style="1" customWidth="1"/>
    <col min="12211" max="12211" width="20.1796875" style="1" customWidth="1"/>
    <col min="12212" max="12214" width="10.81640625" style="1" customWidth="1"/>
    <col min="12215" max="12215" width="20.1796875" style="1" customWidth="1"/>
    <col min="12216" max="12218" width="10.81640625" style="1" customWidth="1"/>
    <col min="12219" max="12219" width="20.1796875" style="1" customWidth="1"/>
    <col min="12220" max="12222" width="10.81640625" style="1" customWidth="1"/>
    <col min="12223" max="12223" width="20.1796875" style="1" customWidth="1"/>
    <col min="12224" max="12226" width="10.81640625" style="1" customWidth="1"/>
    <col min="12227" max="12227" width="20.1796875" style="1" customWidth="1"/>
    <col min="12228" max="12230" width="10.81640625" style="1" customWidth="1"/>
    <col min="12231" max="12231" width="20.1796875" style="1" customWidth="1"/>
    <col min="12232" max="12233" width="10.81640625" style="1" customWidth="1"/>
    <col min="12234" max="12234" width="11.81640625" style="1" customWidth="1"/>
    <col min="12235" max="12235" width="20.1796875" style="1" customWidth="1"/>
    <col min="12236" max="12238" width="10.81640625" style="1" customWidth="1"/>
    <col min="12239" max="12241" width="20.1796875" style="1" customWidth="1"/>
    <col min="12242" max="12242" width="4.81640625" style="1" customWidth="1"/>
    <col min="12243" max="12243" width="20.1796875" style="1" customWidth="1"/>
    <col min="12244" max="12244" width="4.81640625" style="1" customWidth="1"/>
    <col min="12245" max="12245" width="20.1796875" style="1" customWidth="1"/>
    <col min="12246" max="12246" width="4.81640625" style="1" customWidth="1"/>
    <col min="12247" max="12247" width="20.1796875" style="1" customWidth="1"/>
    <col min="12248" max="12248" width="4.81640625" style="1" customWidth="1"/>
    <col min="12249" max="12249" width="20.1796875" style="1" customWidth="1"/>
    <col min="12250" max="12250" width="4.81640625" style="1" customWidth="1"/>
    <col min="12251" max="12251" width="20.1796875" style="1" customWidth="1"/>
    <col min="12252" max="12252" width="4.81640625" style="1" customWidth="1"/>
    <col min="12253" max="12253" width="20.1796875" style="1" customWidth="1"/>
    <col min="12254" max="12254" width="8.54296875" style="1" bestFit="1" customWidth="1"/>
    <col min="12255" max="12255" width="7.54296875" style="1" customWidth="1"/>
    <col min="12256" max="12256" width="3.81640625" style="1" customWidth="1"/>
    <col min="12257" max="12257" width="3" style="1" customWidth="1"/>
    <col min="12258" max="12258" width="16.1796875" style="1" customWidth="1"/>
    <col min="12259" max="12259" width="27.453125" style="1" customWidth="1"/>
    <col min="12260" max="12262" width="0" style="1" hidden="1" customWidth="1"/>
    <col min="12263" max="12263" width="0" style="1" hidden="1"/>
    <col min="12264" max="12264" width="5.1796875" style="1" customWidth="1"/>
    <col min="12265" max="12265" width="43.81640625" style="1" customWidth="1"/>
    <col min="12266" max="12266" width="12.81640625" style="1" customWidth="1"/>
    <col min="12267" max="12267" width="17" style="1" customWidth="1"/>
    <col min="12268" max="12269" width="10.81640625" style="1" customWidth="1"/>
    <col min="12270" max="12270" width="8.81640625" style="1" customWidth="1"/>
    <col min="12271" max="12271" width="20.1796875" style="1" customWidth="1"/>
    <col min="12272" max="12273" width="10.81640625" style="1" customWidth="1"/>
    <col min="12274" max="12274" width="10.1796875" style="1" customWidth="1"/>
    <col min="12275" max="12275" width="20.1796875" style="1" customWidth="1"/>
    <col min="12276" max="12277" width="10.81640625" style="1" customWidth="1"/>
    <col min="12278" max="12278" width="8.81640625" style="1" customWidth="1"/>
    <col min="12279" max="12279" width="20.1796875" style="1" customWidth="1"/>
    <col min="12280" max="12281" width="10.81640625" style="1" customWidth="1"/>
    <col min="12282" max="12282" width="10.1796875" style="1" customWidth="1"/>
    <col min="12283" max="12283" width="20.1796875" style="1" customWidth="1"/>
    <col min="12284" max="12285" width="10.81640625" style="1" customWidth="1"/>
    <col min="12286" max="12286" width="8.81640625" style="1" customWidth="1"/>
    <col min="12287" max="12287" width="20.1796875" style="1" customWidth="1"/>
    <col min="12288" max="12289" width="10.81640625" style="1" customWidth="1"/>
    <col min="12290" max="12290" width="10.1796875" style="1" customWidth="1"/>
    <col min="12291" max="12291" width="20.1796875" style="1" customWidth="1"/>
    <col min="12292" max="12293" width="10.81640625" style="1" customWidth="1"/>
    <col min="12294" max="12294" width="8.81640625" style="1" customWidth="1"/>
    <col min="12295" max="12295" width="20.1796875" style="1" customWidth="1"/>
    <col min="12296" max="12297" width="10.81640625" style="1" customWidth="1"/>
    <col min="12298" max="12298" width="10.1796875" style="1" customWidth="1"/>
    <col min="12299" max="12299" width="20.1796875" style="1" customWidth="1"/>
    <col min="12300" max="12301" width="10.81640625" style="1" customWidth="1"/>
    <col min="12302" max="12302" width="8.81640625" style="1" customWidth="1"/>
    <col min="12303" max="12303" width="20.1796875" style="1" customWidth="1"/>
    <col min="12304" max="12305" width="10.81640625" style="1" customWidth="1"/>
    <col min="12306" max="12306" width="10.1796875" style="1" customWidth="1"/>
    <col min="12307" max="12307" width="20.1796875" style="1" customWidth="1"/>
    <col min="12308" max="12310" width="10.81640625" style="1" customWidth="1"/>
    <col min="12311" max="12311" width="20.1796875" style="1" customWidth="1"/>
    <col min="12312" max="12314" width="10.81640625" style="1" customWidth="1"/>
    <col min="12315" max="12315" width="20.1796875" style="1" customWidth="1"/>
    <col min="12316" max="12318" width="10.81640625" style="1" customWidth="1"/>
    <col min="12319" max="12319" width="20.1796875" style="1" customWidth="1"/>
    <col min="12320" max="12322" width="10.81640625" style="1" customWidth="1"/>
    <col min="12323" max="12323" width="20.1796875" style="1" customWidth="1"/>
    <col min="12324" max="12326" width="10.81640625" style="1" customWidth="1"/>
    <col min="12327" max="12327" width="20.1796875" style="1" customWidth="1"/>
    <col min="12328" max="12330" width="10.81640625" style="1" customWidth="1"/>
    <col min="12331" max="12331" width="20.1796875" style="1" customWidth="1"/>
    <col min="12332" max="12334" width="10.81640625" style="1" customWidth="1"/>
    <col min="12335" max="12335" width="20.1796875" style="1" customWidth="1"/>
    <col min="12336" max="12338" width="10.81640625" style="1" customWidth="1"/>
    <col min="12339" max="12339" width="20.1796875" style="1" customWidth="1"/>
    <col min="12340" max="12342" width="10.81640625" style="1" customWidth="1"/>
    <col min="12343" max="12343" width="20.1796875" style="1" customWidth="1"/>
    <col min="12344" max="12346" width="10.81640625" style="1" customWidth="1"/>
    <col min="12347" max="12347" width="20.1796875" style="1" customWidth="1"/>
    <col min="12348" max="12348" width="16.81640625" style="1" customWidth="1"/>
    <col min="12349" max="12349" width="20.1796875" style="1" customWidth="1"/>
    <col min="12350" max="12350" width="16.81640625" style="1" customWidth="1"/>
    <col min="12351" max="12351" width="20.1796875" style="1" customWidth="1"/>
    <col min="12352" max="12354" width="10.81640625" style="1" customWidth="1"/>
    <col min="12355" max="12355" width="20.1796875" style="1" customWidth="1"/>
    <col min="12356" max="12358" width="10.81640625" style="1" customWidth="1"/>
    <col min="12359" max="12359" width="20.1796875" style="1" customWidth="1"/>
    <col min="12360" max="12362" width="10.81640625" style="1" customWidth="1"/>
    <col min="12363" max="12363" width="20.1796875" style="1" customWidth="1"/>
    <col min="12364" max="12366" width="10.81640625" style="1" customWidth="1"/>
    <col min="12367" max="12367" width="20.1796875" style="1" customWidth="1"/>
    <col min="12368" max="12370" width="10.81640625" style="1" customWidth="1"/>
    <col min="12371" max="12371" width="20.1796875" style="1" customWidth="1"/>
    <col min="12372" max="12374" width="10.81640625" style="1" customWidth="1"/>
    <col min="12375" max="12375" width="20.1796875" style="1" customWidth="1"/>
    <col min="12376" max="12378" width="10.81640625" style="1" customWidth="1"/>
    <col min="12379" max="12379" width="20.1796875" style="1" customWidth="1"/>
    <col min="12380" max="12382" width="10.81640625" style="1" customWidth="1"/>
    <col min="12383" max="12383" width="20.1796875" style="1" customWidth="1"/>
    <col min="12384" max="12386" width="10.81640625" style="1" customWidth="1"/>
    <col min="12387" max="12387" width="20.1796875" style="1" customWidth="1"/>
    <col min="12388" max="12390" width="10.81640625" style="1" customWidth="1"/>
    <col min="12391" max="12391" width="20.1796875" style="1" customWidth="1"/>
    <col min="12392" max="12394" width="10.81640625" style="1" customWidth="1"/>
    <col min="12395" max="12395" width="20.1796875" style="1" customWidth="1"/>
    <col min="12396" max="12398" width="10.81640625" style="1" customWidth="1"/>
    <col min="12399" max="12399" width="20.1796875" style="1" customWidth="1"/>
    <col min="12400" max="12402" width="10.81640625" style="1" customWidth="1"/>
    <col min="12403" max="12403" width="20.1796875" style="1" customWidth="1"/>
    <col min="12404" max="12406" width="10.81640625" style="1" customWidth="1"/>
    <col min="12407" max="12407" width="20.1796875" style="1" customWidth="1"/>
    <col min="12408" max="12410" width="10.81640625" style="1" customWidth="1"/>
    <col min="12411" max="12411" width="20.1796875" style="1" customWidth="1"/>
    <col min="12412" max="12414" width="10.81640625" style="1" customWidth="1"/>
    <col min="12415" max="12415" width="20.1796875" style="1" customWidth="1"/>
    <col min="12416" max="12418" width="10.81640625" style="1" customWidth="1"/>
    <col min="12419" max="12419" width="20.1796875" style="1" customWidth="1"/>
    <col min="12420" max="12422" width="10.81640625" style="1" customWidth="1"/>
    <col min="12423" max="12423" width="20.1796875" style="1" customWidth="1"/>
    <col min="12424" max="12426" width="10.81640625" style="1" customWidth="1"/>
    <col min="12427" max="12427" width="20.1796875" style="1" customWidth="1"/>
    <col min="12428" max="12430" width="10.81640625" style="1" customWidth="1"/>
    <col min="12431" max="12431" width="20.1796875" style="1" customWidth="1"/>
    <col min="12432" max="12434" width="10.81640625" style="1" customWidth="1"/>
    <col min="12435" max="12435" width="20.1796875" style="1" customWidth="1"/>
    <col min="12436" max="12438" width="10.81640625" style="1" customWidth="1"/>
    <col min="12439" max="12439" width="20.1796875" style="1" customWidth="1"/>
    <col min="12440" max="12442" width="10.81640625" style="1" customWidth="1"/>
    <col min="12443" max="12443" width="20.1796875" style="1" customWidth="1"/>
    <col min="12444" max="12446" width="10.81640625" style="1" customWidth="1"/>
    <col min="12447" max="12447" width="20.1796875" style="1" customWidth="1"/>
    <col min="12448" max="12450" width="10.81640625" style="1" customWidth="1"/>
    <col min="12451" max="12451" width="20.1796875" style="1" customWidth="1"/>
    <col min="12452" max="12454" width="10.81640625" style="1" customWidth="1"/>
    <col min="12455" max="12455" width="20.1796875" style="1" customWidth="1"/>
    <col min="12456" max="12458" width="10.81640625" style="1" customWidth="1"/>
    <col min="12459" max="12459" width="20.1796875" style="1" customWidth="1"/>
    <col min="12460" max="12462" width="10.81640625" style="1" customWidth="1"/>
    <col min="12463" max="12463" width="20.1796875" style="1" customWidth="1"/>
    <col min="12464" max="12466" width="10.81640625" style="1" customWidth="1"/>
    <col min="12467" max="12467" width="20.1796875" style="1" customWidth="1"/>
    <col min="12468" max="12470" width="10.81640625" style="1" customWidth="1"/>
    <col min="12471" max="12471" width="20.1796875" style="1" customWidth="1"/>
    <col min="12472" max="12474" width="10.81640625" style="1" customWidth="1"/>
    <col min="12475" max="12475" width="20.1796875" style="1" customWidth="1"/>
    <col min="12476" max="12478" width="10.81640625" style="1" customWidth="1"/>
    <col min="12479" max="12479" width="20.1796875" style="1" customWidth="1"/>
    <col min="12480" max="12482" width="10.81640625" style="1" customWidth="1"/>
    <col min="12483" max="12483" width="20.1796875" style="1" customWidth="1"/>
    <col min="12484" max="12486" width="10.81640625" style="1" customWidth="1"/>
    <col min="12487" max="12487" width="20.1796875" style="1" customWidth="1"/>
    <col min="12488" max="12489" width="10.81640625" style="1" customWidth="1"/>
    <col min="12490" max="12490" width="11.81640625" style="1" customWidth="1"/>
    <col min="12491" max="12491" width="20.1796875" style="1" customWidth="1"/>
    <col min="12492" max="12494" width="10.81640625" style="1" customWidth="1"/>
    <col min="12495" max="12497" width="20.1796875" style="1" customWidth="1"/>
    <col min="12498" max="12498" width="4.81640625" style="1" customWidth="1"/>
    <col min="12499" max="12499" width="20.1796875" style="1" customWidth="1"/>
    <col min="12500" max="12500" width="4.81640625" style="1" customWidth="1"/>
    <col min="12501" max="12501" width="20.1796875" style="1" customWidth="1"/>
    <col min="12502" max="12502" width="4.81640625" style="1" customWidth="1"/>
    <col min="12503" max="12503" width="20.1796875" style="1" customWidth="1"/>
    <col min="12504" max="12504" width="4.81640625" style="1" customWidth="1"/>
    <col min="12505" max="12505" width="20.1796875" style="1" customWidth="1"/>
    <col min="12506" max="12506" width="4.81640625" style="1" customWidth="1"/>
    <col min="12507" max="12507" width="20.1796875" style="1" customWidth="1"/>
    <col min="12508" max="12508" width="4.81640625" style="1" customWidth="1"/>
    <col min="12509" max="12509" width="20.1796875" style="1" customWidth="1"/>
    <col min="12510" max="12510" width="8.54296875" style="1" bestFit="1" customWidth="1"/>
    <col min="12511" max="12511" width="7.54296875" style="1" customWidth="1"/>
    <col min="12512" max="12512" width="3.81640625" style="1" customWidth="1"/>
    <col min="12513" max="12513" width="3" style="1" customWidth="1"/>
    <col min="12514" max="12514" width="16.1796875" style="1" customWidth="1"/>
    <col min="12515" max="12515" width="27.453125" style="1" customWidth="1"/>
    <col min="12516" max="12518" width="0" style="1" hidden="1" customWidth="1"/>
    <col min="12519" max="12519" width="0" style="1" hidden="1"/>
    <col min="12520" max="12520" width="5.1796875" style="1" customWidth="1"/>
    <col min="12521" max="12521" width="43.81640625" style="1" customWidth="1"/>
    <col min="12522" max="12522" width="12.81640625" style="1" customWidth="1"/>
    <col min="12523" max="12523" width="17" style="1" customWidth="1"/>
    <col min="12524" max="12525" width="10.81640625" style="1" customWidth="1"/>
    <col min="12526" max="12526" width="8.81640625" style="1" customWidth="1"/>
    <col min="12527" max="12527" width="20.1796875" style="1" customWidth="1"/>
    <col min="12528" max="12529" width="10.81640625" style="1" customWidth="1"/>
    <col min="12530" max="12530" width="10.1796875" style="1" customWidth="1"/>
    <col min="12531" max="12531" width="20.1796875" style="1" customWidth="1"/>
    <col min="12532" max="12533" width="10.81640625" style="1" customWidth="1"/>
    <col min="12534" max="12534" width="8.81640625" style="1" customWidth="1"/>
    <col min="12535" max="12535" width="20.1796875" style="1" customWidth="1"/>
    <col min="12536" max="12537" width="10.81640625" style="1" customWidth="1"/>
    <col min="12538" max="12538" width="10.1796875" style="1" customWidth="1"/>
    <col min="12539" max="12539" width="20.1796875" style="1" customWidth="1"/>
    <col min="12540" max="12541" width="10.81640625" style="1" customWidth="1"/>
    <col min="12542" max="12542" width="8.81640625" style="1" customWidth="1"/>
    <col min="12543" max="12543" width="20.1796875" style="1" customWidth="1"/>
    <col min="12544" max="12545" width="10.81640625" style="1" customWidth="1"/>
    <col min="12546" max="12546" width="10.1796875" style="1" customWidth="1"/>
    <col min="12547" max="12547" width="20.1796875" style="1" customWidth="1"/>
    <col min="12548" max="12549" width="10.81640625" style="1" customWidth="1"/>
    <col min="12550" max="12550" width="8.81640625" style="1" customWidth="1"/>
    <col min="12551" max="12551" width="20.1796875" style="1" customWidth="1"/>
    <col min="12552" max="12553" width="10.81640625" style="1" customWidth="1"/>
    <col min="12554" max="12554" width="10.1796875" style="1" customWidth="1"/>
    <col min="12555" max="12555" width="20.1796875" style="1" customWidth="1"/>
    <col min="12556" max="12557" width="10.81640625" style="1" customWidth="1"/>
    <col min="12558" max="12558" width="8.81640625" style="1" customWidth="1"/>
    <col min="12559" max="12559" width="20.1796875" style="1" customWidth="1"/>
    <col min="12560" max="12561" width="10.81640625" style="1" customWidth="1"/>
    <col min="12562" max="12562" width="10.1796875" style="1" customWidth="1"/>
    <col min="12563" max="12563" width="20.1796875" style="1" customWidth="1"/>
    <col min="12564" max="12566" width="10.81640625" style="1" customWidth="1"/>
    <col min="12567" max="12567" width="20.1796875" style="1" customWidth="1"/>
    <col min="12568" max="12570" width="10.81640625" style="1" customWidth="1"/>
    <col min="12571" max="12571" width="20.1796875" style="1" customWidth="1"/>
    <col min="12572" max="12574" width="10.81640625" style="1" customWidth="1"/>
    <col min="12575" max="12575" width="20.1796875" style="1" customWidth="1"/>
    <col min="12576" max="12578" width="10.81640625" style="1" customWidth="1"/>
    <col min="12579" max="12579" width="20.1796875" style="1" customWidth="1"/>
    <col min="12580" max="12582" width="10.81640625" style="1" customWidth="1"/>
    <col min="12583" max="12583" width="20.1796875" style="1" customWidth="1"/>
    <col min="12584" max="12586" width="10.81640625" style="1" customWidth="1"/>
    <col min="12587" max="12587" width="20.1796875" style="1" customWidth="1"/>
    <col min="12588" max="12590" width="10.81640625" style="1" customWidth="1"/>
    <col min="12591" max="12591" width="20.1796875" style="1" customWidth="1"/>
    <col min="12592" max="12594" width="10.81640625" style="1" customWidth="1"/>
    <col min="12595" max="12595" width="20.1796875" style="1" customWidth="1"/>
    <col min="12596" max="12598" width="10.81640625" style="1" customWidth="1"/>
    <col min="12599" max="12599" width="20.1796875" style="1" customWidth="1"/>
    <col min="12600" max="12602" width="10.81640625" style="1" customWidth="1"/>
    <col min="12603" max="12603" width="20.1796875" style="1" customWidth="1"/>
    <col min="12604" max="12604" width="16.81640625" style="1" customWidth="1"/>
    <col min="12605" max="12605" width="20.1796875" style="1" customWidth="1"/>
    <col min="12606" max="12606" width="16.81640625" style="1" customWidth="1"/>
    <col min="12607" max="12607" width="20.1796875" style="1" customWidth="1"/>
    <col min="12608" max="12610" width="10.81640625" style="1" customWidth="1"/>
    <col min="12611" max="12611" width="20.1796875" style="1" customWidth="1"/>
    <col min="12612" max="12614" width="10.81640625" style="1" customWidth="1"/>
    <col min="12615" max="12615" width="20.1796875" style="1" customWidth="1"/>
    <col min="12616" max="12618" width="10.81640625" style="1" customWidth="1"/>
    <col min="12619" max="12619" width="20.1796875" style="1" customWidth="1"/>
    <col min="12620" max="12622" width="10.81640625" style="1" customWidth="1"/>
    <col min="12623" max="12623" width="20.1796875" style="1" customWidth="1"/>
    <col min="12624" max="12626" width="10.81640625" style="1" customWidth="1"/>
    <col min="12627" max="12627" width="20.1796875" style="1" customWidth="1"/>
    <col min="12628" max="12630" width="10.81640625" style="1" customWidth="1"/>
    <col min="12631" max="12631" width="20.1796875" style="1" customWidth="1"/>
    <col min="12632" max="12634" width="10.81640625" style="1" customWidth="1"/>
    <col min="12635" max="12635" width="20.1796875" style="1" customWidth="1"/>
    <col min="12636" max="12638" width="10.81640625" style="1" customWidth="1"/>
    <col min="12639" max="12639" width="20.1796875" style="1" customWidth="1"/>
    <col min="12640" max="12642" width="10.81640625" style="1" customWidth="1"/>
    <col min="12643" max="12643" width="20.1796875" style="1" customWidth="1"/>
    <col min="12644" max="12646" width="10.81640625" style="1" customWidth="1"/>
    <col min="12647" max="12647" width="20.1796875" style="1" customWidth="1"/>
    <col min="12648" max="12650" width="10.81640625" style="1" customWidth="1"/>
    <col min="12651" max="12651" width="20.1796875" style="1" customWidth="1"/>
    <col min="12652" max="12654" width="10.81640625" style="1" customWidth="1"/>
    <col min="12655" max="12655" width="20.1796875" style="1" customWidth="1"/>
    <col min="12656" max="12658" width="10.81640625" style="1" customWidth="1"/>
    <col min="12659" max="12659" width="20.1796875" style="1" customWidth="1"/>
    <col min="12660" max="12662" width="10.81640625" style="1" customWidth="1"/>
    <col min="12663" max="12663" width="20.1796875" style="1" customWidth="1"/>
    <col min="12664" max="12666" width="10.81640625" style="1" customWidth="1"/>
    <col min="12667" max="12667" width="20.1796875" style="1" customWidth="1"/>
    <col min="12668" max="12670" width="10.81640625" style="1" customWidth="1"/>
    <col min="12671" max="12671" width="20.1796875" style="1" customWidth="1"/>
    <col min="12672" max="12674" width="10.81640625" style="1" customWidth="1"/>
    <col min="12675" max="12675" width="20.1796875" style="1" customWidth="1"/>
    <col min="12676" max="12678" width="10.81640625" style="1" customWidth="1"/>
    <col min="12679" max="12679" width="20.1796875" style="1" customWidth="1"/>
    <col min="12680" max="12682" width="10.81640625" style="1" customWidth="1"/>
    <col min="12683" max="12683" width="20.1796875" style="1" customWidth="1"/>
    <col min="12684" max="12686" width="10.81640625" style="1" customWidth="1"/>
    <col min="12687" max="12687" width="20.1796875" style="1" customWidth="1"/>
    <col min="12688" max="12690" width="10.81640625" style="1" customWidth="1"/>
    <col min="12691" max="12691" width="20.1796875" style="1" customWidth="1"/>
    <col min="12692" max="12694" width="10.81640625" style="1" customWidth="1"/>
    <col min="12695" max="12695" width="20.1796875" style="1" customWidth="1"/>
    <col min="12696" max="12698" width="10.81640625" style="1" customWidth="1"/>
    <col min="12699" max="12699" width="20.1796875" style="1" customWidth="1"/>
    <col min="12700" max="12702" width="10.81640625" style="1" customWidth="1"/>
    <col min="12703" max="12703" width="20.1796875" style="1" customWidth="1"/>
    <col min="12704" max="12706" width="10.81640625" style="1" customWidth="1"/>
    <col min="12707" max="12707" width="20.1796875" style="1" customWidth="1"/>
    <col min="12708" max="12710" width="10.81640625" style="1" customWidth="1"/>
    <col min="12711" max="12711" width="20.1796875" style="1" customWidth="1"/>
    <col min="12712" max="12714" width="10.81640625" style="1" customWidth="1"/>
    <col min="12715" max="12715" width="20.1796875" style="1" customWidth="1"/>
    <col min="12716" max="12718" width="10.81640625" style="1" customWidth="1"/>
    <col min="12719" max="12719" width="20.1796875" style="1" customWidth="1"/>
    <col min="12720" max="12722" width="10.81640625" style="1" customWidth="1"/>
    <col min="12723" max="12723" width="20.1796875" style="1" customWidth="1"/>
    <col min="12724" max="12726" width="10.81640625" style="1" customWidth="1"/>
    <col min="12727" max="12727" width="20.1796875" style="1" customWidth="1"/>
    <col min="12728" max="12730" width="10.81640625" style="1" customWidth="1"/>
    <col min="12731" max="12731" width="20.1796875" style="1" customWidth="1"/>
    <col min="12732" max="12734" width="10.81640625" style="1" customWidth="1"/>
    <col min="12735" max="12735" width="20.1796875" style="1" customWidth="1"/>
    <col min="12736" max="12738" width="10.81640625" style="1" customWidth="1"/>
    <col min="12739" max="12739" width="20.1796875" style="1" customWidth="1"/>
    <col min="12740" max="12742" width="10.81640625" style="1" customWidth="1"/>
    <col min="12743" max="12743" width="20.1796875" style="1" customWidth="1"/>
    <col min="12744" max="12745" width="10.81640625" style="1" customWidth="1"/>
    <col min="12746" max="12746" width="11.81640625" style="1" customWidth="1"/>
    <col min="12747" max="12747" width="20.1796875" style="1" customWidth="1"/>
    <col min="12748" max="12750" width="10.81640625" style="1" customWidth="1"/>
    <col min="12751" max="12753" width="20.1796875" style="1" customWidth="1"/>
    <col min="12754" max="12754" width="4.81640625" style="1" customWidth="1"/>
    <col min="12755" max="12755" width="20.1796875" style="1" customWidth="1"/>
    <col min="12756" max="12756" width="4.81640625" style="1" customWidth="1"/>
    <col min="12757" max="12757" width="20.1796875" style="1" customWidth="1"/>
    <col min="12758" max="12758" width="4.81640625" style="1" customWidth="1"/>
    <col min="12759" max="12759" width="20.1796875" style="1" customWidth="1"/>
    <col min="12760" max="12760" width="4.81640625" style="1" customWidth="1"/>
    <col min="12761" max="12761" width="20.1796875" style="1" customWidth="1"/>
    <col min="12762" max="12762" width="4.81640625" style="1" customWidth="1"/>
    <col min="12763" max="12763" width="20.1796875" style="1" customWidth="1"/>
    <col min="12764" max="12764" width="4.81640625" style="1" customWidth="1"/>
    <col min="12765" max="12765" width="20.1796875" style="1" customWidth="1"/>
    <col min="12766" max="12766" width="8.54296875" style="1" bestFit="1" customWidth="1"/>
    <col min="12767" max="12767" width="7.54296875" style="1" customWidth="1"/>
    <col min="12768" max="12768" width="3.81640625" style="1" customWidth="1"/>
    <col min="12769" max="12769" width="3" style="1" customWidth="1"/>
    <col min="12770" max="12770" width="16.1796875" style="1" customWidth="1"/>
    <col min="12771" max="12771" width="27.453125" style="1" customWidth="1"/>
    <col min="12772" max="12774" width="0" style="1" hidden="1" customWidth="1"/>
    <col min="12775" max="12775" width="0" style="1" hidden="1"/>
    <col min="12776" max="12776" width="5.1796875" style="1" customWidth="1"/>
    <col min="12777" max="12777" width="43.81640625" style="1" customWidth="1"/>
    <col min="12778" max="12778" width="12.81640625" style="1" customWidth="1"/>
    <col min="12779" max="12779" width="17" style="1" customWidth="1"/>
    <col min="12780" max="12781" width="10.81640625" style="1" customWidth="1"/>
    <col min="12782" max="12782" width="8.81640625" style="1" customWidth="1"/>
    <col min="12783" max="12783" width="20.1796875" style="1" customWidth="1"/>
    <col min="12784" max="12785" width="10.81640625" style="1" customWidth="1"/>
    <col min="12786" max="12786" width="10.1796875" style="1" customWidth="1"/>
    <col min="12787" max="12787" width="20.1796875" style="1" customWidth="1"/>
    <col min="12788" max="12789" width="10.81640625" style="1" customWidth="1"/>
    <col min="12790" max="12790" width="8.81640625" style="1" customWidth="1"/>
    <col min="12791" max="12791" width="20.1796875" style="1" customWidth="1"/>
    <col min="12792" max="12793" width="10.81640625" style="1" customWidth="1"/>
    <col min="12794" max="12794" width="10.1796875" style="1" customWidth="1"/>
    <col min="12795" max="12795" width="20.1796875" style="1" customWidth="1"/>
    <col min="12796" max="12797" width="10.81640625" style="1" customWidth="1"/>
    <col min="12798" max="12798" width="8.81640625" style="1" customWidth="1"/>
    <col min="12799" max="12799" width="20.1796875" style="1" customWidth="1"/>
    <col min="12800" max="12801" width="10.81640625" style="1" customWidth="1"/>
    <col min="12802" max="12802" width="10.1796875" style="1" customWidth="1"/>
    <col min="12803" max="12803" width="20.1796875" style="1" customWidth="1"/>
    <col min="12804" max="12805" width="10.81640625" style="1" customWidth="1"/>
    <col min="12806" max="12806" width="8.81640625" style="1" customWidth="1"/>
    <col min="12807" max="12807" width="20.1796875" style="1" customWidth="1"/>
    <col min="12808" max="12809" width="10.81640625" style="1" customWidth="1"/>
    <col min="12810" max="12810" width="10.1796875" style="1" customWidth="1"/>
    <col min="12811" max="12811" width="20.1796875" style="1" customWidth="1"/>
    <col min="12812" max="12813" width="10.81640625" style="1" customWidth="1"/>
    <col min="12814" max="12814" width="8.81640625" style="1" customWidth="1"/>
    <col min="12815" max="12815" width="20.1796875" style="1" customWidth="1"/>
    <col min="12816" max="12817" width="10.81640625" style="1" customWidth="1"/>
    <col min="12818" max="12818" width="10.1796875" style="1" customWidth="1"/>
    <col min="12819" max="12819" width="20.1796875" style="1" customWidth="1"/>
    <col min="12820" max="12822" width="10.81640625" style="1" customWidth="1"/>
    <col min="12823" max="12823" width="20.1796875" style="1" customWidth="1"/>
    <col min="12824" max="12826" width="10.81640625" style="1" customWidth="1"/>
    <col min="12827" max="12827" width="20.1796875" style="1" customWidth="1"/>
    <col min="12828" max="12830" width="10.81640625" style="1" customWidth="1"/>
    <col min="12831" max="12831" width="20.1796875" style="1" customWidth="1"/>
    <col min="12832" max="12834" width="10.81640625" style="1" customWidth="1"/>
    <col min="12835" max="12835" width="20.1796875" style="1" customWidth="1"/>
    <col min="12836" max="12838" width="10.81640625" style="1" customWidth="1"/>
    <col min="12839" max="12839" width="20.1796875" style="1" customWidth="1"/>
    <col min="12840" max="12842" width="10.81640625" style="1" customWidth="1"/>
    <col min="12843" max="12843" width="20.1796875" style="1" customWidth="1"/>
    <col min="12844" max="12846" width="10.81640625" style="1" customWidth="1"/>
    <col min="12847" max="12847" width="20.1796875" style="1" customWidth="1"/>
    <col min="12848" max="12850" width="10.81640625" style="1" customWidth="1"/>
    <col min="12851" max="12851" width="20.1796875" style="1" customWidth="1"/>
    <col min="12852" max="12854" width="10.81640625" style="1" customWidth="1"/>
    <col min="12855" max="12855" width="20.1796875" style="1" customWidth="1"/>
    <col min="12856" max="12858" width="10.81640625" style="1" customWidth="1"/>
    <col min="12859" max="12859" width="20.1796875" style="1" customWidth="1"/>
    <col min="12860" max="12860" width="16.81640625" style="1" customWidth="1"/>
    <col min="12861" max="12861" width="20.1796875" style="1" customWidth="1"/>
    <col min="12862" max="12862" width="16.81640625" style="1" customWidth="1"/>
    <col min="12863" max="12863" width="20.1796875" style="1" customWidth="1"/>
    <col min="12864" max="12866" width="10.81640625" style="1" customWidth="1"/>
    <col min="12867" max="12867" width="20.1796875" style="1" customWidth="1"/>
    <col min="12868" max="12870" width="10.81640625" style="1" customWidth="1"/>
    <col min="12871" max="12871" width="20.1796875" style="1" customWidth="1"/>
    <col min="12872" max="12874" width="10.81640625" style="1" customWidth="1"/>
    <col min="12875" max="12875" width="20.1796875" style="1" customWidth="1"/>
    <col min="12876" max="12878" width="10.81640625" style="1" customWidth="1"/>
    <col min="12879" max="12879" width="20.1796875" style="1" customWidth="1"/>
    <col min="12880" max="12882" width="10.81640625" style="1" customWidth="1"/>
    <col min="12883" max="12883" width="20.1796875" style="1" customWidth="1"/>
    <col min="12884" max="12886" width="10.81640625" style="1" customWidth="1"/>
    <col min="12887" max="12887" width="20.1796875" style="1" customWidth="1"/>
    <col min="12888" max="12890" width="10.81640625" style="1" customWidth="1"/>
    <col min="12891" max="12891" width="20.1796875" style="1" customWidth="1"/>
    <col min="12892" max="12894" width="10.81640625" style="1" customWidth="1"/>
    <col min="12895" max="12895" width="20.1796875" style="1" customWidth="1"/>
    <col min="12896" max="12898" width="10.81640625" style="1" customWidth="1"/>
    <col min="12899" max="12899" width="20.1796875" style="1" customWidth="1"/>
    <col min="12900" max="12902" width="10.81640625" style="1" customWidth="1"/>
    <col min="12903" max="12903" width="20.1796875" style="1" customWidth="1"/>
    <col min="12904" max="12906" width="10.81640625" style="1" customWidth="1"/>
    <col min="12907" max="12907" width="20.1796875" style="1" customWidth="1"/>
    <col min="12908" max="12910" width="10.81640625" style="1" customWidth="1"/>
    <col min="12911" max="12911" width="20.1796875" style="1" customWidth="1"/>
    <col min="12912" max="12914" width="10.81640625" style="1" customWidth="1"/>
    <col min="12915" max="12915" width="20.1796875" style="1" customWidth="1"/>
    <col min="12916" max="12918" width="10.81640625" style="1" customWidth="1"/>
    <col min="12919" max="12919" width="20.1796875" style="1" customWidth="1"/>
    <col min="12920" max="12922" width="10.81640625" style="1" customWidth="1"/>
    <col min="12923" max="12923" width="20.1796875" style="1" customWidth="1"/>
    <col min="12924" max="12926" width="10.81640625" style="1" customWidth="1"/>
    <col min="12927" max="12927" width="20.1796875" style="1" customWidth="1"/>
    <col min="12928" max="12930" width="10.81640625" style="1" customWidth="1"/>
    <col min="12931" max="12931" width="20.1796875" style="1" customWidth="1"/>
    <col min="12932" max="12934" width="10.81640625" style="1" customWidth="1"/>
    <col min="12935" max="12935" width="20.1796875" style="1" customWidth="1"/>
    <col min="12936" max="12938" width="10.81640625" style="1" customWidth="1"/>
    <col min="12939" max="12939" width="20.1796875" style="1" customWidth="1"/>
    <col min="12940" max="12942" width="10.81640625" style="1" customWidth="1"/>
    <col min="12943" max="12943" width="20.1796875" style="1" customWidth="1"/>
    <col min="12944" max="12946" width="10.81640625" style="1" customWidth="1"/>
    <col min="12947" max="12947" width="20.1796875" style="1" customWidth="1"/>
    <col min="12948" max="12950" width="10.81640625" style="1" customWidth="1"/>
    <col min="12951" max="12951" width="20.1796875" style="1" customWidth="1"/>
    <col min="12952" max="12954" width="10.81640625" style="1" customWidth="1"/>
    <col min="12955" max="12955" width="20.1796875" style="1" customWidth="1"/>
    <col min="12956" max="12958" width="10.81640625" style="1" customWidth="1"/>
    <col min="12959" max="12959" width="20.1796875" style="1" customWidth="1"/>
    <col min="12960" max="12962" width="10.81640625" style="1" customWidth="1"/>
    <col min="12963" max="12963" width="20.1796875" style="1" customWidth="1"/>
    <col min="12964" max="12966" width="10.81640625" style="1" customWidth="1"/>
    <col min="12967" max="12967" width="20.1796875" style="1" customWidth="1"/>
    <col min="12968" max="12970" width="10.81640625" style="1" customWidth="1"/>
    <col min="12971" max="12971" width="20.1796875" style="1" customWidth="1"/>
    <col min="12972" max="12974" width="10.81640625" style="1" customWidth="1"/>
    <col min="12975" max="12975" width="20.1796875" style="1" customWidth="1"/>
    <col min="12976" max="12978" width="10.81640625" style="1" customWidth="1"/>
    <col min="12979" max="12979" width="20.1796875" style="1" customWidth="1"/>
    <col min="12980" max="12982" width="10.81640625" style="1" customWidth="1"/>
    <col min="12983" max="12983" width="20.1796875" style="1" customWidth="1"/>
    <col min="12984" max="12986" width="10.81640625" style="1" customWidth="1"/>
    <col min="12987" max="12987" width="20.1796875" style="1" customWidth="1"/>
    <col min="12988" max="12990" width="10.81640625" style="1" customWidth="1"/>
    <col min="12991" max="12991" width="20.1796875" style="1" customWidth="1"/>
    <col min="12992" max="12994" width="10.81640625" style="1" customWidth="1"/>
    <col min="12995" max="12995" width="20.1796875" style="1" customWidth="1"/>
    <col min="12996" max="12998" width="10.81640625" style="1" customWidth="1"/>
    <col min="12999" max="12999" width="20.1796875" style="1" customWidth="1"/>
    <col min="13000" max="13001" width="10.81640625" style="1" customWidth="1"/>
    <col min="13002" max="13002" width="11.81640625" style="1" customWidth="1"/>
    <col min="13003" max="13003" width="20.1796875" style="1" customWidth="1"/>
    <col min="13004" max="13006" width="10.81640625" style="1" customWidth="1"/>
    <col min="13007" max="13009" width="20.1796875" style="1" customWidth="1"/>
    <col min="13010" max="13010" width="4.81640625" style="1" customWidth="1"/>
    <col min="13011" max="13011" width="20.1796875" style="1" customWidth="1"/>
    <col min="13012" max="13012" width="4.81640625" style="1" customWidth="1"/>
    <col min="13013" max="13013" width="20.1796875" style="1" customWidth="1"/>
    <col min="13014" max="13014" width="4.81640625" style="1" customWidth="1"/>
    <col min="13015" max="13015" width="20.1796875" style="1" customWidth="1"/>
    <col min="13016" max="13016" width="4.81640625" style="1" customWidth="1"/>
    <col min="13017" max="13017" width="20.1796875" style="1" customWidth="1"/>
    <col min="13018" max="13018" width="4.81640625" style="1" customWidth="1"/>
    <col min="13019" max="13019" width="20.1796875" style="1" customWidth="1"/>
    <col min="13020" max="13020" width="4.81640625" style="1" customWidth="1"/>
    <col min="13021" max="13021" width="20.1796875" style="1" customWidth="1"/>
    <col min="13022" max="13022" width="8.54296875" style="1" bestFit="1" customWidth="1"/>
    <col min="13023" max="13023" width="7.54296875" style="1" customWidth="1"/>
    <col min="13024" max="13024" width="3.81640625" style="1" customWidth="1"/>
    <col min="13025" max="13025" width="3" style="1" customWidth="1"/>
    <col min="13026" max="13026" width="16.1796875" style="1" customWidth="1"/>
    <col min="13027" max="13027" width="27.453125" style="1" customWidth="1"/>
    <col min="13028" max="13030" width="0" style="1" hidden="1" customWidth="1"/>
    <col min="13031" max="13031" width="0" style="1" hidden="1"/>
    <col min="13032" max="13032" width="5.1796875" style="1" customWidth="1"/>
    <col min="13033" max="13033" width="43.81640625" style="1" customWidth="1"/>
    <col min="13034" max="13034" width="12.81640625" style="1" customWidth="1"/>
    <col min="13035" max="13035" width="17" style="1" customWidth="1"/>
    <col min="13036" max="13037" width="10.81640625" style="1" customWidth="1"/>
    <col min="13038" max="13038" width="8.81640625" style="1" customWidth="1"/>
    <col min="13039" max="13039" width="20.1796875" style="1" customWidth="1"/>
    <col min="13040" max="13041" width="10.81640625" style="1" customWidth="1"/>
    <col min="13042" max="13042" width="10.1796875" style="1" customWidth="1"/>
    <col min="13043" max="13043" width="20.1796875" style="1" customWidth="1"/>
    <col min="13044" max="13045" width="10.81640625" style="1" customWidth="1"/>
    <col min="13046" max="13046" width="8.81640625" style="1" customWidth="1"/>
    <col min="13047" max="13047" width="20.1796875" style="1" customWidth="1"/>
    <col min="13048" max="13049" width="10.81640625" style="1" customWidth="1"/>
    <col min="13050" max="13050" width="10.1796875" style="1" customWidth="1"/>
    <col min="13051" max="13051" width="20.1796875" style="1" customWidth="1"/>
    <col min="13052" max="13053" width="10.81640625" style="1" customWidth="1"/>
    <col min="13054" max="13054" width="8.81640625" style="1" customWidth="1"/>
    <col min="13055" max="13055" width="20.1796875" style="1" customWidth="1"/>
    <col min="13056" max="13057" width="10.81640625" style="1" customWidth="1"/>
    <col min="13058" max="13058" width="10.1796875" style="1" customWidth="1"/>
    <col min="13059" max="13059" width="20.1796875" style="1" customWidth="1"/>
    <col min="13060" max="13061" width="10.81640625" style="1" customWidth="1"/>
    <col min="13062" max="13062" width="8.81640625" style="1" customWidth="1"/>
    <col min="13063" max="13063" width="20.1796875" style="1" customWidth="1"/>
    <col min="13064" max="13065" width="10.81640625" style="1" customWidth="1"/>
    <col min="13066" max="13066" width="10.1796875" style="1" customWidth="1"/>
    <col min="13067" max="13067" width="20.1796875" style="1" customWidth="1"/>
    <col min="13068" max="13069" width="10.81640625" style="1" customWidth="1"/>
    <col min="13070" max="13070" width="8.81640625" style="1" customWidth="1"/>
    <col min="13071" max="13071" width="20.1796875" style="1" customWidth="1"/>
    <col min="13072" max="13073" width="10.81640625" style="1" customWidth="1"/>
    <col min="13074" max="13074" width="10.1796875" style="1" customWidth="1"/>
    <col min="13075" max="13075" width="20.1796875" style="1" customWidth="1"/>
    <col min="13076" max="13078" width="10.81640625" style="1" customWidth="1"/>
    <col min="13079" max="13079" width="20.1796875" style="1" customWidth="1"/>
    <col min="13080" max="13082" width="10.81640625" style="1" customWidth="1"/>
    <col min="13083" max="13083" width="20.1796875" style="1" customWidth="1"/>
    <col min="13084" max="13086" width="10.81640625" style="1" customWidth="1"/>
    <col min="13087" max="13087" width="20.1796875" style="1" customWidth="1"/>
    <col min="13088" max="13090" width="10.81640625" style="1" customWidth="1"/>
    <col min="13091" max="13091" width="20.1796875" style="1" customWidth="1"/>
    <col min="13092" max="13094" width="10.81640625" style="1" customWidth="1"/>
    <col min="13095" max="13095" width="20.1796875" style="1" customWidth="1"/>
    <col min="13096" max="13098" width="10.81640625" style="1" customWidth="1"/>
    <col min="13099" max="13099" width="20.1796875" style="1" customWidth="1"/>
    <col min="13100" max="13102" width="10.81640625" style="1" customWidth="1"/>
    <col min="13103" max="13103" width="20.1796875" style="1" customWidth="1"/>
    <col min="13104" max="13106" width="10.81640625" style="1" customWidth="1"/>
    <col min="13107" max="13107" width="20.1796875" style="1" customWidth="1"/>
    <col min="13108" max="13110" width="10.81640625" style="1" customWidth="1"/>
    <col min="13111" max="13111" width="20.1796875" style="1" customWidth="1"/>
    <col min="13112" max="13114" width="10.81640625" style="1" customWidth="1"/>
    <col min="13115" max="13115" width="20.1796875" style="1" customWidth="1"/>
    <col min="13116" max="13116" width="16.81640625" style="1" customWidth="1"/>
    <col min="13117" max="13117" width="20.1796875" style="1" customWidth="1"/>
    <col min="13118" max="13118" width="16.81640625" style="1" customWidth="1"/>
    <col min="13119" max="13119" width="20.1796875" style="1" customWidth="1"/>
    <col min="13120" max="13122" width="10.81640625" style="1" customWidth="1"/>
    <col min="13123" max="13123" width="20.1796875" style="1" customWidth="1"/>
    <col min="13124" max="13126" width="10.81640625" style="1" customWidth="1"/>
    <col min="13127" max="13127" width="20.1796875" style="1" customWidth="1"/>
    <col min="13128" max="13130" width="10.81640625" style="1" customWidth="1"/>
    <col min="13131" max="13131" width="20.1796875" style="1" customWidth="1"/>
    <col min="13132" max="13134" width="10.81640625" style="1" customWidth="1"/>
    <col min="13135" max="13135" width="20.1796875" style="1" customWidth="1"/>
    <col min="13136" max="13138" width="10.81640625" style="1" customWidth="1"/>
    <col min="13139" max="13139" width="20.1796875" style="1" customWidth="1"/>
    <col min="13140" max="13142" width="10.81640625" style="1" customWidth="1"/>
    <col min="13143" max="13143" width="20.1796875" style="1" customWidth="1"/>
    <col min="13144" max="13146" width="10.81640625" style="1" customWidth="1"/>
    <col min="13147" max="13147" width="20.1796875" style="1" customWidth="1"/>
    <col min="13148" max="13150" width="10.81640625" style="1" customWidth="1"/>
    <col min="13151" max="13151" width="20.1796875" style="1" customWidth="1"/>
    <col min="13152" max="13154" width="10.81640625" style="1" customWidth="1"/>
    <col min="13155" max="13155" width="20.1796875" style="1" customWidth="1"/>
    <col min="13156" max="13158" width="10.81640625" style="1" customWidth="1"/>
    <col min="13159" max="13159" width="20.1796875" style="1" customWidth="1"/>
    <col min="13160" max="13162" width="10.81640625" style="1" customWidth="1"/>
    <col min="13163" max="13163" width="20.1796875" style="1" customWidth="1"/>
    <col min="13164" max="13166" width="10.81640625" style="1" customWidth="1"/>
    <col min="13167" max="13167" width="20.1796875" style="1" customWidth="1"/>
    <col min="13168" max="13170" width="10.81640625" style="1" customWidth="1"/>
    <col min="13171" max="13171" width="20.1796875" style="1" customWidth="1"/>
    <col min="13172" max="13174" width="10.81640625" style="1" customWidth="1"/>
    <col min="13175" max="13175" width="20.1796875" style="1" customWidth="1"/>
    <col min="13176" max="13178" width="10.81640625" style="1" customWidth="1"/>
    <col min="13179" max="13179" width="20.1796875" style="1" customWidth="1"/>
    <col min="13180" max="13182" width="10.81640625" style="1" customWidth="1"/>
    <col min="13183" max="13183" width="20.1796875" style="1" customWidth="1"/>
    <col min="13184" max="13186" width="10.81640625" style="1" customWidth="1"/>
    <col min="13187" max="13187" width="20.1796875" style="1" customWidth="1"/>
    <col min="13188" max="13190" width="10.81640625" style="1" customWidth="1"/>
    <col min="13191" max="13191" width="20.1796875" style="1" customWidth="1"/>
    <col min="13192" max="13194" width="10.81640625" style="1" customWidth="1"/>
    <col min="13195" max="13195" width="20.1796875" style="1" customWidth="1"/>
    <col min="13196" max="13198" width="10.81640625" style="1" customWidth="1"/>
    <col min="13199" max="13199" width="20.1796875" style="1" customWidth="1"/>
    <col min="13200" max="13202" width="10.81640625" style="1" customWidth="1"/>
    <col min="13203" max="13203" width="20.1796875" style="1" customWidth="1"/>
    <col min="13204" max="13206" width="10.81640625" style="1" customWidth="1"/>
    <col min="13207" max="13207" width="20.1796875" style="1" customWidth="1"/>
    <col min="13208" max="13210" width="10.81640625" style="1" customWidth="1"/>
    <col min="13211" max="13211" width="20.1796875" style="1" customWidth="1"/>
    <col min="13212" max="13214" width="10.81640625" style="1" customWidth="1"/>
    <col min="13215" max="13215" width="20.1796875" style="1" customWidth="1"/>
    <col min="13216" max="13218" width="10.81640625" style="1" customWidth="1"/>
    <col min="13219" max="13219" width="20.1796875" style="1" customWidth="1"/>
    <col min="13220" max="13222" width="10.81640625" style="1" customWidth="1"/>
    <col min="13223" max="13223" width="20.1796875" style="1" customWidth="1"/>
    <col min="13224" max="13226" width="10.81640625" style="1" customWidth="1"/>
    <col min="13227" max="13227" width="20.1796875" style="1" customWidth="1"/>
    <col min="13228" max="13230" width="10.81640625" style="1" customWidth="1"/>
    <col min="13231" max="13231" width="20.1796875" style="1" customWidth="1"/>
    <col min="13232" max="13234" width="10.81640625" style="1" customWidth="1"/>
    <col min="13235" max="13235" width="20.1796875" style="1" customWidth="1"/>
    <col min="13236" max="13238" width="10.81640625" style="1" customWidth="1"/>
    <col min="13239" max="13239" width="20.1796875" style="1" customWidth="1"/>
    <col min="13240" max="13242" width="10.81640625" style="1" customWidth="1"/>
    <col min="13243" max="13243" width="20.1796875" style="1" customWidth="1"/>
    <col min="13244" max="13246" width="10.81640625" style="1" customWidth="1"/>
    <col min="13247" max="13247" width="20.1796875" style="1" customWidth="1"/>
    <col min="13248" max="13250" width="10.81640625" style="1" customWidth="1"/>
    <col min="13251" max="13251" width="20.1796875" style="1" customWidth="1"/>
    <col min="13252" max="13254" width="10.81640625" style="1" customWidth="1"/>
    <col min="13255" max="13255" width="20.1796875" style="1" customWidth="1"/>
    <col min="13256" max="13257" width="10.81640625" style="1" customWidth="1"/>
    <col min="13258" max="13258" width="11.81640625" style="1" customWidth="1"/>
    <col min="13259" max="13259" width="20.1796875" style="1" customWidth="1"/>
    <col min="13260" max="13262" width="10.81640625" style="1" customWidth="1"/>
    <col min="13263" max="13265" width="20.1796875" style="1" customWidth="1"/>
    <col min="13266" max="13266" width="4.81640625" style="1" customWidth="1"/>
    <col min="13267" max="13267" width="20.1796875" style="1" customWidth="1"/>
    <col min="13268" max="13268" width="4.81640625" style="1" customWidth="1"/>
    <col min="13269" max="13269" width="20.1796875" style="1" customWidth="1"/>
    <col min="13270" max="13270" width="4.81640625" style="1" customWidth="1"/>
    <col min="13271" max="13271" width="20.1796875" style="1" customWidth="1"/>
    <col min="13272" max="13272" width="4.81640625" style="1" customWidth="1"/>
    <col min="13273" max="13273" width="20.1796875" style="1" customWidth="1"/>
    <col min="13274" max="13274" width="4.81640625" style="1" customWidth="1"/>
    <col min="13275" max="13275" width="20.1796875" style="1" customWidth="1"/>
    <col min="13276" max="13276" width="4.81640625" style="1" customWidth="1"/>
    <col min="13277" max="13277" width="20.1796875" style="1" customWidth="1"/>
    <col min="13278" max="13278" width="8.54296875" style="1" bestFit="1" customWidth="1"/>
    <col min="13279" max="13279" width="7.54296875" style="1" customWidth="1"/>
    <col min="13280" max="13280" width="3.81640625" style="1" customWidth="1"/>
    <col min="13281" max="13281" width="3" style="1" customWidth="1"/>
    <col min="13282" max="13282" width="16.1796875" style="1" customWidth="1"/>
    <col min="13283" max="13283" width="27.453125" style="1" customWidth="1"/>
    <col min="13284" max="13286" width="0" style="1" hidden="1" customWidth="1"/>
    <col min="13287" max="13287" width="0" style="1" hidden="1"/>
    <col min="13288" max="13288" width="5.1796875" style="1" customWidth="1"/>
    <col min="13289" max="13289" width="43.81640625" style="1" customWidth="1"/>
    <col min="13290" max="13290" width="12.81640625" style="1" customWidth="1"/>
    <col min="13291" max="13291" width="17" style="1" customWidth="1"/>
    <col min="13292" max="13293" width="10.81640625" style="1" customWidth="1"/>
    <col min="13294" max="13294" width="8.81640625" style="1" customWidth="1"/>
    <col min="13295" max="13295" width="20.1796875" style="1" customWidth="1"/>
    <col min="13296" max="13297" width="10.81640625" style="1" customWidth="1"/>
    <col min="13298" max="13298" width="10.1796875" style="1" customWidth="1"/>
    <col min="13299" max="13299" width="20.1796875" style="1" customWidth="1"/>
    <col min="13300" max="13301" width="10.81640625" style="1" customWidth="1"/>
    <col min="13302" max="13302" width="8.81640625" style="1" customWidth="1"/>
    <col min="13303" max="13303" width="20.1796875" style="1" customWidth="1"/>
    <col min="13304" max="13305" width="10.81640625" style="1" customWidth="1"/>
    <col min="13306" max="13306" width="10.1796875" style="1" customWidth="1"/>
    <col min="13307" max="13307" width="20.1796875" style="1" customWidth="1"/>
    <col min="13308" max="13309" width="10.81640625" style="1" customWidth="1"/>
    <col min="13310" max="13310" width="8.81640625" style="1" customWidth="1"/>
    <col min="13311" max="13311" width="20.1796875" style="1" customWidth="1"/>
    <col min="13312" max="13313" width="10.81640625" style="1" customWidth="1"/>
    <col min="13314" max="13314" width="10.1796875" style="1" customWidth="1"/>
    <col min="13315" max="13315" width="20.1796875" style="1" customWidth="1"/>
    <col min="13316" max="13317" width="10.81640625" style="1" customWidth="1"/>
    <col min="13318" max="13318" width="8.81640625" style="1" customWidth="1"/>
    <col min="13319" max="13319" width="20.1796875" style="1" customWidth="1"/>
    <col min="13320" max="13321" width="10.81640625" style="1" customWidth="1"/>
    <col min="13322" max="13322" width="10.1796875" style="1" customWidth="1"/>
    <col min="13323" max="13323" width="20.1796875" style="1" customWidth="1"/>
    <col min="13324" max="13325" width="10.81640625" style="1" customWidth="1"/>
    <col min="13326" max="13326" width="8.81640625" style="1" customWidth="1"/>
    <col min="13327" max="13327" width="20.1796875" style="1" customWidth="1"/>
    <col min="13328" max="13329" width="10.81640625" style="1" customWidth="1"/>
    <col min="13330" max="13330" width="10.1796875" style="1" customWidth="1"/>
    <col min="13331" max="13331" width="20.1796875" style="1" customWidth="1"/>
    <col min="13332" max="13334" width="10.81640625" style="1" customWidth="1"/>
    <col min="13335" max="13335" width="20.1796875" style="1" customWidth="1"/>
    <col min="13336" max="13338" width="10.81640625" style="1" customWidth="1"/>
    <col min="13339" max="13339" width="20.1796875" style="1" customWidth="1"/>
    <col min="13340" max="13342" width="10.81640625" style="1" customWidth="1"/>
    <col min="13343" max="13343" width="20.1796875" style="1" customWidth="1"/>
    <col min="13344" max="13346" width="10.81640625" style="1" customWidth="1"/>
    <col min="13347" max="13347" width="20.1796875" style="1" customWidth="1"/>
    <col min="13348" max="13350" width="10.81640625" style="1" customWidth="1"/>
    <col min="13351" max="13351" width="20.1796875" style="1" customWidth="1"/>
    <col min="13352" max="13354" width="10.81640625" style="1" customWidth="1"/>
    <col min="13355" max="13355" width="20.1796875" style="1" customWidth="1"/>
    <col min="13356" max="13358" width="10.81640625" style="1" customWidth="1"/>
    <col min="13359" max="13359" width="20.1796875" style="1" customWidth="1"/>
    <col min="13360" max="13362" width="10.81640625" style="1" customWidth="1"/>
    <col min="13363" max="13363" width="20.1796875" style="1" customWidth="1"/>
    <col min="13364" max="13366" width="10.81640625" style="1" customWidth="1"/>
    <col min="13367" max="13367" width="20.1796875" style="1" customWidth="1"/>
    <col min="13368" max="13370" width="10.81640625" style="1" customWidth="1"/>
    <col min="13371" max="13371" width="20.1796875" style="1" customWidth="1"/>
    <col min="13372" max="13372" width="16.81640625" style="1" customWidth="1"/>
    <col min="13373" max="13373" width="20.1796875" style="1" customWidth="1"/>
    <col min="13374" max="13374" width="16.81640625" style="1" customWidth="1"/>
    <col min="13375" max="13375" width="20.1796875" style="1" customWidth="1"/>
    <col min="13376" max="13378" width="10.81640625" style="1" customWidth="1"/>
    <col min="13379" max="13379" width="20.1796875" style="1" customWidth="1"/>
    <col min="13380" max="13382" width="10.81640625" style="1" customWidth="1"/>
    <col min="13383" max="13383" width="20.1796875" style="1" customWidth="1"/>
    <col min="13384" max="13386" width="10.81640625" style="1" customWidth="1"/>
    <col min="13387" max="13387" width="20.1796875" style="1" customWidth="1"/>
    <col min="13388" max="13390" width="10.81640625" style="1" customWidth="1"/>
    <col min="13391" max="13391" width="20.1796875" style="1" customWidth="1"/>
    <col min="13392" max="13394" width="10.81640625" style="1" customWidth="1"/>
    <col min="13395" max="13395" width="20.1796875" style="1" customWidth="1"/>
    <col min="13396" max="13398" width="10.81640625" style="1" customWidth="1"/>
    <col min="13399" max="13399" width="20.1796875" style="1" customWidth="1"/>
    <col min="13400" max="13402" width="10.81640625" style="1" customWidth="1"/>
    <col min="13403" max="13403" width="20.1796875" style="1" customWidth="1"/>
    <col min="13404" max="13406" width="10.81640625" style="1" customWidth="1"/>
    <col min="13407" max="13407" width="20.1796875" style="1" customWidth="1"/>
    <col min="13408" max="13410" width="10.81640625" style="1" customWidth="1"/>
    <col min="13411" max="13411" width="20.1796875" style="1" customWidth="1"/>
    <col min="13412" max="13414" width="10.81640625" style="1" customWidth="1"/>
    <col min="13415" max="13415" width="20.1796875" style="1" customWidth="1"/>
    <col min="13416" max="13418" width="10.81640625" style="1" customWidth="1"/>
    <col min="13419" max="13419" width="20.1796875" style="1" customWidth="1"/>
    <col min="13420" max="13422" width="10.81640625" style="1" customWidth="1"/>
    <col min="13423" max="13423" width="20.1796875" style="1" customWidth="1"/>
    <col min="13424" max="13426" width="10.81640625" style="1" customWidth="1"/>
    <col min="13427" max="13427" width="20.1796875" style="1" customWidth="1"/>
    <col min="13428" max="13430" width="10.81640625" style="1" customWidth="1"/>
    <col min="13431" max="13431" width="20.1796875" style="1" customWidth="1"/>
    <col min="13432" max="13434" width="10.81640625" style="1" customWidth="1"/>
    <col min="13435" max="13435" width="20.1796875" style="1" customWidth="1"/>
    <col min="13436" max="13438" width="10.81640625" style="1" customWidth="1"/>
    <col min="13439" max="13439" width="20.1796875" style="1" customWidth="1"/>
    <col min="13440" max="13442" width="10.81640625" style="1" customWidth="1"/>
    <col min="13443" max="13443" width="20.1796875" style="1" customWidth="1"/>
    <col min="13444" max="13446" width="10.81640625" style="1" customWidth="1"/>
    <col min="13447" max="13447" width="20.1796875" style="1" customWidth="1"/>
    <col min="13448" max="13450" width="10.81640625" style="1" customWidth="1"/>
    <col min="13451" max="13451" width="20.1796875" style="1" customWidth="1"/>
    <col min="13452" max="13454" width="10.81640625" style="1" customWidth="1"/>
    <col min="13455" max="13455" width="20.1796875" style="1" customWidth="1"/>
    <col min="13456" max="13458" width="10.81640625" style="1" customWidth="1"/>
    <col min="13459" max="13459" width="20.1796875" style="1" customWidth="1"/>
    <col min="13460" max="13462" width="10.81640625" style="1" customWidth="1"/>
    <col min="13463" max="13463" width="20.1796875" style="1" customWidth="1"/>
    <col min="13464" max="13466" width="10.81640625" style="1" customWidth="1"/>
    <col min="13467" max="13467" width="20.1796875" style="1" customWidth="1"/>
    <col min="13468" max="13470" width="10.81640625" style="1" customWidth="1"/>
    <col min="13471" max="13471" width="20.1796875" style="1" customWidth="1"/>
    <col min="13472" max="13474" width="10.81640625" style="1" customWidth="1"/>
    <col min="13475" max="13475" width="20.1796875" style="1" customWidth="1"/>
    <col min="13476" max="13478" width="10.81640625" style="1" customWidth="1"/>
    <col min="13479" max="13479" width="20.1796875" style="1" customWidth="1"/>
    <col min="13480" max="13482" width="10.81640625" style="1" customWidth="1"/>
    <col min="13483" max="13483" width="20.1796875" style="1" customWidth="1"/>
    <col min="13484" max="13486" width="10.81640625" style="1" customWidth="1"/>
    <col min="13487" max="13487" width="20.1796875" style="1" customWidth="1"/>
    <col min="13488" max="13490" width="10.81640625" style="1" customWidth="1"/>
    <col min="13491" max="13491" width="20.1796875" style="1" customWidth="1"/>
    <col min="13492" max="13494" width="10.81640625" style="1" customWidth="1"/>
    <col min="13495" max="13495" width="20.1796875" style="1" customWidth="1"/>
    <col min="13496" max="13498" width="10.81640625" style="1" customWidth="1"/>
    <col min="13499" max="13499" width="20.1796875" style="1" customWidth="1"/>
    <col min="13500" max="13502" width="10.81640625" style="1" customWidth="1"/>
    <col min="13503" max="13503" width="20.1796875" style="1" customWidth="1"/>
    <col min="13504" max="13506" width="10.81640625" style="1" customWidth="1"/>
    <col min="13507" max="13507" width="20.1796875" style="1" customWidth="1"/>
    <col min="13508" max="13510" width="10.81640625" style="1" customWidth="1"/>
    <col min="13511" max="13511" width="20.1796875" style="1" customWidth="1"/>
    <col min="13512" max="13513" width="10.81640625" style="1" customWidth="1"/>
    <col min="13514" max="13514" width="11.81640625" style="1" customWidth="1"/>
    <col min="13515" max="13515" width="20.1796875" style="1" customWidth="1"/>
    <col min="13516" max="13518" width="10.81640625" style="1" customWidth="1"/>
    <col min="13519" max="13521" width="20.1796875" style="1" customWidth="1"/>
    <col min="13522" max="13522" width="4.81640625" style="1" customWidth="1"/>
    <col min="13523" max="13523" width="20.1796875" style="1" customWidth="1"/>
    <col min="13524" max="13524" width="4.81640625" style="1" customWidth="1"/>
    <col min="13525" max="13525" width="20.1796875" style="1" customWidth="1"/>
    <col min="13526" max="13526" width="4.81640625" style="1" customWidth="1"/>
    <col min="13527" max="13527" width="20.1796875" style="1" customWidth="1"/>
    <col min="13528" max="13528" width="4.81640625" style="1" customWidth="1"/>
    <col min="13529" max="13529" width="20.1796875" style="1" customWidth="1"/>
    <col min="13530" max="13530" width="4.81640625" style="1" customWidth="1"/>
    <col min="13531" max="13531" width="20.1796875" style="1" customWidth="1"/>
    <col min="13532" max="13532" width="4.81640625" style="1" customWidth="1"/>
    <col min="13533" max="13533" width="20.1796875" style="1" customWidth="1"/>
    <col min="13534" max="13534" width="8.54296875" style="1" bestFit="1" customWidth="1"/>
    <col min="13535" max="13535" width="7.54296875" style="1" customWidth="1"/>
    <col min="13536" max="13536" width="3.81640625" style="1" customWidth="1"/>
    <col min="13537" max="13537" width="3" style="1" customWidth="1"/>
    <col min="13538" max="13538" width="16.1796875" style="1" customWidth="1"/>
    <col min="13539" max="13539" width="27.453125" style="1" customWidth="1"/>
    <col min="13540" max="13542" width="0" style="1" hidden="1" customWidth="1"/>
    <col min="13543" max="13543" width="0" style="1" hidden="1"/>
    <col min="13544" max="13544" width="5.1796875" style="1" customWidth="1"/>
    <col min="13545" max="13545" width="43.81640625" style="1" customWidth="1"/>
    <col min="13546" max="13546" width="12.81640625" style="1" customWidth="1"/>
    <col min="13547" max="13547" width="17" style="1" customWidth="1"/>
    <col min="13548" max="13549" width="10.81640625" style="1" customWidth="1"/>
    <col min="13550" max="13550" width="8.81640625" style="1" customWidth="1"/>
    <col min="13551" max="13551" width="20.1796875" style="1" customWidth="1"/>
    <col min="13552" max="13553" width="10.81640625" style="1" customWidth="1"/>
    <col min="13554" max="13554" width="10.1796875" style="1" customWidth="1"/>
    <col min="13555" max="13555" width="20.1796875" style="1" customWidth="1"/>
    <col min="13556" max="13557" width="10.81640625" style="1" customWidth="1"/>
    <col min="13558" max="13558" width="8.81640625" style="1" customWidth="1"/>
    <col min="13559" max="13559" width="20.1796875" style="1" customWidth="1"/>
    <col min="13560" max="13561" width="10.81640625" style="1" customWidth="1"/>
    <col min="13562" max="13562" width="10.1796875" style="1" customWidth="1"/>
    <col min="13563" max="13563" width="20.1796875" style="1" customWidth="1"/>
    <col min="13564" max="13565" width="10.81640625" style="1" customWidth="1"/>
    <col min="13566" max="13566" width="8.81640625" style="1" customWidth="1"/>
    <col min="13567" max="13567" width="20.1796875" style="1" customWidth="1"/>
    <col min="13568" max="13569" width="10.81640625" style="1" customWidth="1"/>
    <col min="13570" max="13570" width="10.1796875" style="1" customWidth="1"/>
    <col min="13571" max="13571" width="20.1796875" style="1" customWidth="1"/>
    <col min="13572" max="13573" width="10.81640625" style="1" customWidth="1"/>
    <col min="13574" max="13574" width="8.81640625" style="1" customWidth="1"/>
    <col min="13575" max="13575" width="20.1796875" style="1" customWidth="1"/>
    <col min="13576" max="13577" width="10.81640625" style="1" customWidth="1"/>
    <col min="13578" max="13578" width="10.1796875" style="1" customWidth="1"/>
    <col min="13579" max="13579" width="20.1796875" style="1" customWidth="1"/>
    <col min="13580" max="13581" width="10.81640625" style="1" customWidth="1"/>
    <col min="13582" max="13582" width="8.81640625" style="1" customWidth="1"/>
    <col min="13583" max="13583" width="20.1796875" style="1" customWidth="1"/>
    <col min="13584" max="13585" width="10.81640625" style="1" customWidth="1"/>
    <col min="13586" max="13586" width="10.1796875" style="1" customWidth="1"/>
    <col min="13587" max="13587" width="20.1796875" style="1" customWidth="1"/>
    <col min="13588" max="13590" width="10.81640625" style="1" customWidth="1"/>
    <col min="13591" max="13591" width="20.1796875" style="1" customWidth="1"/>
    <col min="13592" max="13594" width="10.81640625" style="1" customWidth="1"/>
    <col min="13595" max="13595" width="20.1796875" style="1" customWidth="1"/>
    <col min="13596" max="13598" width="10.81640625" style="1" customWidth="1"/>
    <col min="13599" max="13599" width="20.1796875" style="1" customWidth="1"/>
    <col min="13600" max="13602" width="10.81640625" style="1" customWidth="1"/>
    <col min="13603" max="13603" width="20.1796875" style="1" customWidth="1"/>
    <col min="13604" max="13606" width="10.81640625" style="1" customWidth="1"/>
    <col min="13607" max="13607" width="20.1796875" style="1" customWidth="1"/>
    <col min="13608" max="13610" width="10.81640625" style="1" customWidth="1"/>
    <col min="13611" max="13611" width="20.1796875" style="1" customWidth="1"/>
    <col min="13612" max="13614" width="10.81640625" style="1" customWidth="1"/>
    <col min="13615" max="13615" width="20.1796875" style="1" customWidth="1"/>
    <col min="13616" max="13618" width="10.81640625" style="1" customWidth="1"/>
    <col min="13619" max="13619" width="20.1796875" style="1" customWidth="1"/>
    <col min="13620" max="13622" width="10.81640625" style="1" customWidth="1"/>
    <col min="13623" max="13623" width="20.1796875" style="1" customWidth="1"/>
    <col min="13624" max="13626" width="10.81640625" style="1" customWidth="1"/>
    <col min="13627" max="13627" width="20.1796875" style="1" customWidth="1"/>
    <col min="13628" max="13628" width="16.81640625" style="1" customWidth="1"/>
    <col min="13629" max="13629" width="20.1796875" style="1" customWidth="1"/>
    <col min="13630" max="13630" width="16.81640625" style="1" customWidth="1"/>
    <col min="13631" max="13631" width="20.1796875" style="1" customWidth="1"/>
    <col min="13632" max="13634" width="10.81640625" style="1" customWidth="1"/>
    <col min="13635" max="13635" width="20.1796875" style="1" customWidth="1"/>
    <col min="13636" max="13638" width="10.81640625" style="1" customWidth="1"/>
    <col min="13639" max="13639" width="20.1796875" style="1" customWidth="1"/>
    <col min="13640" max="13642" width="10.81640625" style="1" customWidth="1"/>
    <col min="13643" max="13643" width="20.1796875" style="1" customWidth="1"/>
    <col min="13644" max="13646" width="10.81640625" style="1" customWidth="1"/>
    <col min="13647" max="13647" width="20.1796875" style="1" customWidth="1"/>
    <col min="13648" max="13650" width="10.81640625" style="1" customWidth="1"/>
    <col min="13651" max="13651" width="20.1796875" style="1" customWidth="1"/>
    <col min="13652" max="13654" width="10.81640625" style="1" customWidth="1"/>
    <col min="13655" max="13655" width="20.1796875" style="1" customWidth="1"/>
    <col min="13656" max="13658" width="10.81640625" style="1" customWidth="1"/>
    <col min="13659" max="13659" width="20.1796875" style="1" customWidth="1"/>
    <col min="13660" max="13662" width="10.81640625" style="1" customWidth="1"/>
    <col min="13663" max="13663" width="20.1796875" style="1" customWidth="1"/>
    <col min="13664" max="13666" width="10.81640625" style="1" customWidth="1"/>
    <col min="13667" max="13667" width="20.1796875" style="1" customWidth="1"/>
    <col min="13668" max="13670" width="10.81640625" style="1" customWidth="1"/>
    <col min="13671" max="13671" width="20.1796875" style="1" customWidth="1"/>
    <col min="13672" max="13674" width="10.81640625" style="1" customWidth="1"/>
    <col min="13675" max="13675" width="20.1796875" style="1" customWidth="1"/>
    <col min="13676" max="13678" width="10.81640625" style="1" customWidth="1"/>
    <col min="13679" max="13679" width="20.1796875" style="1" customWidth="1"/>
    <col min="13680" max="13682" width="10.81640625" style="1" customWidth="1"/>
    <col min="13683" max="13683" width="20.1796875" style="1" customWidth="1"/>
    <col min="13684" max="13686" width="10.81640625" style="1" customWidth="1"/>
    <col min="13687" max="13687" width="20.1796875" style="1" customWidth="1"/>
    <col min="13688" max="13690" width="10.81640625" style="1" customWidth="1"/>
    <col min="13691" max="13691" width="20.1796875" style="1" customWidth="1"/>
    <col min="13692" max="13694" width="10.81640625" style="1" customWidth="1"/>
    <col min="13695" max="13695" width="20.1796875" style="1" customWidth="1"/>
    <col min="13696" max="13698" width="10.81640625" style="1" customWidth="1"/>
    <col min="13699" max="13699" width="20.1796875" style="1" customWidth="1"/>
    <col min="13700" max="13702" width="10.81640625" style="1" customWidth="1"/>
    <col min="13703" max="13703" width="20.1796875" style="1" customWidth="1"/>
    <col min="13704" max="13706" width="10.81640625" style="1" customWidth="1"/>
    <col min="13707" max="13707" width="20.1796875" style="1" customWidth="1"/>
    <col min="13708" max="13710" width="10.81640625" style="1" customWidth="1"/>
    <col min="13711" max="13711" width="20.1796875" style="1" customWidth="1"/>
    <col min="13712" max="13714" width="10.81640625" style="1" customWidth="1"/>
    <col min="13715" max="13715" width="20.1796875" style="1" customWidth="1"/>
    <col min="13716" max="13718" width="10.81640625" style="1" customWidth="1"/>
    <col min="13719" max="13719" width="20.1796875" style="1" customWidth="1"/>
    <col min="13720" max="13722" width="10.81640625" style="1" customWidth="1"/>
    <col min="13723" max="13723" width="20.1796875" style="1" customWidth="1"/>
    <col min="13724" max="13726" width="10.81640625" style="1" customWidth="1"/>
    <col min="13727" max="13727" width="20.1796875" style="1" customWidth="1"/>
    <col min="13728" max="13730" width="10.81640625" style="1" customWidth="1"/>
    <col min="13731" max="13731" width="20.1796875" style="1" customWidth="1"/>
    <col min="13732" max="13734" width="10.81640625" style="1" customWidth="1"/>
    <col min="13735" max="13735" width="20.1796875" style="1" customWidth="1"/>
    <col min="13736" max="13738" width="10.81640625" style="1" customWidth="1"/>
    <col min="13739" max="13739" width="20.1796875" style="1" customWidth="1"/>
    <col min="13740" max="13742" width="10.81640625" style="1" customWidth="1"/>
    <col min="13743" max="13743" width="20.1796875" style="1" customWidth="1"/>
    <col min="13744" max="13746" width="10.81640625" style="1" customWidth="1"/>
    <col min="13747" max="13747" width="20.1796875" style="1" customWidth="1"/>
    <col min="13748" max="13750" width="10.81640625" style="1" customWidth="1"/>
    <col min="13751" max="13751" width="20.1796875" style="1" customWidth="1"/>
    <col min="13752" max="13754" width="10.81640625" style="1" customWidth="1"/>
    <col min="13755" max="13755" width="20.1796875" style="1" customWidth="1"/>
    <col min="13756" max="13758" width="10.81640625" style="1" customWidth="1"/>
    <col min="13759" max="13759" width="20.1796875" style="1" customWidth="1"/>
    <col min="13760" max="13762" width="10.81640625" style="1" customWidth="1"/>
    <col min="13763" max="13763" width="20.1796875" style="1" customWidth="1"/>
    <col min="13764" max="13766" width="10.81640625" style="1" customWidth="1"/>
    <col min="13767" max="13767" width="20.1796875" style="1" customWidth="1"/>
    <col min="13768" max="13769" width="10.81640625" style="1" customWidth="1"/>
    <col min="13770" max="13770" width="11.81640625" style="1" customWidth="1"/>
    <col min="13771" max="13771" width="20.1796875" style="1" customWidth="1"/>
    <col min="13772" max="13774" width="10.81640625" style="1" customWidth="1"/>
    <col min="13775" max="13777" width="20.1796875" style="1" customWidth="1"/>
    <col min="13778" max="13778" width="4.81640625" style="1" customWidth="1"/>
    <col min="13779" max="13779" width="20.1796875" style="1" customWidth="1"/>
    <col min="13780" max="13780" width="4.81640625" style="1" customWidth="1"/>
    <col min="13781" max="13781" width="20.1796875" style="1" customWidth="1"/>
    <col min="13782" max="13782" width="4.81640625" style="1" customWidth="1"/>
    <col min="13783" max="13783" width="20.1796875" style="1" customWidth="1"/>
    <col min="13784" max="13784" width="4.81640625" style="1" customWidth="1"/>
    <col min="13785" max="13785" width="20.1796875" style="1" customWidth="1"/>
    <col min="13786" max="13786" width="4.81640625" style="1" customWidth="1"/>
    <col min="13787" max="13787" width="20.1796875" style="1" customWidth="1"/>
    <col min="13788" max="13788" width="4.81640625" style="1" customWidth="1"/>
    <col min="13789" max="13789" width="20.1796875" style="1" customWidth="1"/>
    <col min="13790" max="13790" width="8.54296875" style="1" bestFit="1" customWidth="1"/>
    <col min="13791" max="13791" width="7.54296875" style="1" customWidth="1"/>
    <col min="13792" max="13792" width="3.81640625" style="1" customWidth="1"/>
    <col min="13793" max="13793" width="3" style="1" customWidth="1"/>
    <col min="13794" max="13794" width="16.1796875" style="1" customWidth="1"/>
    <col min="13795" max="13795" width="27.453125" style="1" customWidth="1"/>
    <col min="13796" max="13798" width="0" style="1" hidden="1" customWidth="1"/>
    <col min="13799" max="13799" width="0" style="1" hidden="1"/>
    <col min="13800" max="13800" width="5.1796875" style="1" customWidth="1"/>
    <col min="13801" max="13801" width="43.81640625" style="1" customWidth="1"/>
    <col min="13802" max="13802" width="12.81640625" style="1" customWidth="1"/>
    <col min="13803" max="13803" width="17" style="1" customWidth="1"/>
    <col min="13804" max="13805" width="10.81640625" style="1" customWidth="1"/>
    <col min="13806" max="13806" width="8.81640625" style="1" customWidth="1"/>
    <col min="13807" max="13807" width="20.1796875" style="1" customWidth="1"/>
    <col min="13808" max="13809" width="10.81640625" style="1" customWidth="1"/>
    <col min="13810" max="13810" width="10.1796875" style="1" customWidth="1"/>
    <col min="13811" max="13811" width="20.1796875" style="1" customWidth="1"/>
    <col min="13812" max="13813" width="10.81640625" style="1" customWidth="1"/>
    <col min="13814" max="13814" width="8.81640625" style="1" customWidth="1"/>
    <col min="13815" max="13815" width="20.1796875" style="1" customWidth="1"/>
    <col min="13816" max="13817" width="10.81640625" style="1" customWidth="1"/>
    <col min="13818" max="13818" width="10.1796875" style="1" customWidth="1"/>
    <col min="13819" max="13819" width="20.1796875" style="1" customWidth="1"/>
    <col min="13820" max="13821" width="10.81640625" style="1" customWidth="1"/>
    <col min="13822" max="13822" width="8.81640625" style="1" customWidth="1"/>
    <col min="13823" max="13823" width="20.1796875" style="1" customWidth="1"/>
    <col min="13824" max="13825" width="10.81640625" style="1" customWidth="1"/>
    <col min="13826" max="13826" width="10.1796875" style="1" customWidth="1"/>
    <col min="13827" max="13827" width="20.1796875" style="1" customWidth="1"/>
    <col min="13828" max="13829" width="10.81640625" style="1" customWidth="1"/>
    <col min="13830" max="13830" width="8.81640625" style="1" customWidth="1"/>
    <col min="13831" max="13831" width="20.1796875" style="1" customWidth="1"/>
    <col min="13832" max="13833" width="10.81640625" style="1" customWidth="1"/>
    <col min="13834" max="13834" width="10.1796875" style="1" customWidth="1"/>
    <col min="13835" max="13835" width="20.1796875" style="1" customWidth="1"/>
    <col min="13836" max="13837" width="10.81640625" style="1" customWidth="1"/>
    <col min="13838" max="13838" width="8.81640625" style="1" customWidth="1"/>
    <col min="13839" max="13839" width="20.1796875" style="1" customWidth="1"/>
    <col min="13840" max="13841" width="10.81640625" style="1" customWidth="1"/>
    <col min="13842" max="13842" width="10.1796875" style="1" customWidth="1"/>
    <col min="13843" max="13843" width="20.1796875" style="1" customWidth="1"/>
    <col min="13844" max="13846" width="10.81640625" style="1" customWidth="1"/>
    <col min="13847" max="13847" width="20.1796875" style="1" customWidth="1"/>
    <col min="13848" max="13850" width="10.81640625" style="1" customWidth="1"/>
    <col min="13851" max="13851" width="20.1796875" style="1" customWidth="1"/>
    <col min="13852" max="13854" width="10.81640625" style="1" customWidth="1"/>
    <col min="13855" max="13855" width="20.1796875" style="1" customWidth="1"/>
    <col min="13856" max="13858" width="10.81640625" style="1" customWidth="1"/>
    <col min="13859" max="13859" width="20.1796875" style="1" customWidth="1"/>
    <col min="13860" max="13862" width="10.81640625" style="1" customWidth="1"/>
    <col min="13863" max="13863" width="20.1796875" style="1" customWidth="1"/>
    <col min="13864" max="13866" width="10.81640625" style="1" customWidth="1"/>
    <col min="13867" max="13867" width="20.1796875" style="1" customWidth="1"/>
    <col min="13868" max="13870" width="10.81640625" style="1" customWidth="1"/>
    <col min="13871" max="13871" width="20.1796875" style="1" customWidth="1"/>
    <col min="13872" max="13874" width="10.81640625" style="1" customWidth="1"/>
    <col min="13875" max="13875" width="20.1796875" style="1" customWidth="1"/>
    <col min="13876" max="13878" width="10.81640625" style="1" customWidth="1"/>
    <col min="13879" max="13879" width="20.1796875" style="1" customWidth="1"/>
    <col min="13880" max="13882" width="10.81640625" style="1" customWidth="1"/>
    <col min="13883" max="13883" width="20.1796875" style="1" customWidth="1"/>
    <col min="13884" max="13884" width="16.81640625" style="1" customWidth="1"/>
    <col min="13885" max="13885" width="20.1796875" style="1" customWidth="1"/>
    <col min="13886" max="13886" width="16.81640625" style="1" customWidth="1"/>
    <col min="13887" max="13887" width="20.1796875" style="1" customWidth="1"/>
    <col min="13888" max="13890" width="10.81640625" style="1" customWidth="1"/>
    <col min="13891" max="13891" width="20.1796875" style="1" customWidth="1"/>
    <col min="13892" max="13894" width="10.81640625" style="1" customWidth="1"/>
    <col min="13895" max="13895" width="20.1796875" style="1" customWidth="1"/>
    <col min="13896" max="13898" width="10.81640625" style="1" customWidth="1"/>
    <col min="13899" max="13899" width="20.1796875" style="1" customWidth="1"/>
    <col min="13900" max="13902" width="10.81640625" style="1" customWidth="1"/>
    <col min="13903" max="13903" width="20.1796875" style="1" customWidth="1"/>
    <col min="13904" max="13906" width="10.81640625" style="1" customWidth="1"/>
    <col min="13907" max="13907" width="20.1796875" style="1" customWidth="1"/>
    <col min="13908" max="13910" width="10.81640625" style="1" customWidth="1"/>
    <col min="13911" max="13911" width="20.1796875" style="1" customWidth="1"/>
    <col min="13912" max="13914" width="10.81640625" style="1" customWidth="1"/>
    <col min="13915" max="13915" width="20.1796875" style="1" customWidth="1"/>
    <col min="13916" max="13918" width="10.81640625" style="1" customWidth="1"/>
    <col min="13919" max="13919" width="20.1796875" style="1" customWidth="1"/>
    <col min="13920" max="13922" width="10.81640625" style="1" customWidth="1"/>
    <col min="13923" max="13923" width="20.1796875" style="1" customWidth="1"/>
    <col min="13924" max="13926" width="10.81640625" style="1" customWidth="1"/>
    <col min="13927" max="13927" width="20.1796875" style="1" customWidth="1"/>
    <col min="13928" max="13930" width="10.81640625" style="1" customWidth="1"/>
    <col min="13931" max="13931" width="20.1796875" style="1" customWidth="1"/>
    <col min="13932" max="13934" width="10.81640625" style="1" customWidth="1"/>
    <col min="13935" max="13935" width="20.1796875" style="1" customWidth="1"/>
    <col min="13936" max="13938" width="10.81640625" style="1" customWidth="1"/>
    <col min="13939" max="13939" width="20.1796875" style="1" customWidth="1"/>
    <col min="13940" max="13942" width="10.81640625" style="1" customWidth="1"/>
    <col min="13943" max="13943" width="20.1796875" style="1" customWidth="1"/>
    <col min="13944" max="13946" width="10.81640625" style="1" customWidth="1"/>
    <col min="13947" max="13947" width="20.1796875" style="1" customWidth="1"/>
    <col min="13948" max="13950" width="10.81640625" style="1" customWidth="1"/>
    <col min="13951" max="13951" width="20.1796875" style="1" customWidth="1"/>
    <col min="13952" max="13954" width="10.81640625" style="1" customWidth="1"/>
    <col min="13955" max="13955" width="20.1796875" style="1" customWidth="1"/>
    <col min="13956" max="13958" width="10.81640625" style="1" customWidth="1"/>
    <col min="13959" max="13959" width="20.1796875" style="1" customWidth="1"/>
    <col min="13960" max="13962" width="10.81640625" style="1" customWidth="1"/>
    <col min="13963" max="13963" width="20.1796875" style="1" customWidth="1"/>
    <col min="13964" max="13966" width="10.81640625" style="1" customWidth="1"/>
    <col min="13967" max="13967" width="20.1796875" style="1" customWidth="1"/>
    <col min="13968" max="13970" width="10.81640625" style="1" customWidth="1"/>
    <col min="13971" max="13971" width="20.1796875" style="1" customWidth="1"/>
    <col min="13972" max="13974" width="10.81640625" style="1" customWidth="1"/>
    <col min="13975" max="13975" width="20.1796875" style="1" customWidth="1"/>
    <col min="13976" max="13978" width="10.81640625" style="1" customWidth="1"/>
    <col min="13979" max="13979" width="20.1796875" style="1" customWidth="1"/>
    <col min="13980" max="13982" width="10.81640625" style="1" customWidth="1"/>
    <col min="13983" max="13983" width="20.1796875" style="1" customWidth="1"/>
    <col min="13984" max="13986" width="10.81640625" style="1" customWidth="1"/>
    <col min="13987" max="13987" width="20.1796875" style="1" customWidth="1"/>
    <col min="13988" max="13990" width="10.81640625" style="1" customWidth="1"/>
    <col min="13991" max="13991" width="20.1796875" style="1" customWidth="1"/>
    <col min="13992" max="13994" width="10.81640625" style="1" customWidth="1"/>
    <col min="13995" max="13995" width="20.1796875" style="1" customWidth="1"/>
    <col min="13996" max="13998" width="10.81640625" style="1" customWidth="1"/>
    <col min="13999" max="13999" width="20.1796875" style="1" customWidth="1"/>
    <col min="14000" max="14002" width="10.81640625" style="1" customWidth="1"/>
    <col min="14003" max="14003" width="20.1796875" style="1" customWidth="1"/>
    <col min="14004" max="14006" width="10.81640625" style="1" customWidth="1"/>
    <col min="14007" max="14007" width="20.1796875" style="1" customWidth="1"/>
    <col min="14008" max="14010" width="10.81640625" style="1" customWidth="1"/>
    <col min="14011" max="14011" width="20.1796875" style="1" customWidth="1"/>
    <col min="14012" max="14014" width="10.81640625" style="1" customWidth="1"/>
    <col min="14015" max="14015" width="20.1796875" style="1" customWidth="1"/>
    <col min="14016" max="14018" width="10.81640625" style="1" customWidth="1"/>
    <col min="14019" max="14019" width="20.1796875" style="1" customWidth="1"/>
    <col min="14020" max="14022" width="10.81640625" style="1" customWidth="1"/>
    <col min="14023" max="14023" width="20.1796875" style="1" customWidth="1"/>
    <col min="14024" max="14025" width="10.81640625" style="1" customWidth="1"/>
    <col min="14026" max="14026" width="11.81640625" style="1" customWidth="1"/>
    <col min="14027" max="14027" width="20.1796875" style="1" customWidth="1"/>
    <col min="14028" max="14030" width="10.81640625" style="1" customWidth="1"/>
    <col min="14031" max="14033" width="20.1796875" style="1" customWidth="1"/>
    <col min="14034" max="14034" width="4.81640625" style="1" customWidth="1"/>
    <col min="14035" max="14035" width="20.1796875" style="1" customWidth="1"/>
    <col min="14036" max="14036" width="4.81640625" style="1" customWidth="1"/>
    <col min="14037" max="14037" width="20.1796875" style="1" customWidth="1"/>
    <col min="14038" max="14038" width="4.81640625" style="1" customWidth="1"/>
    <col min="14039" max="14039" width="20.1796875" style="1" customWidth="1"/>
    <col min="14040" max="14040" width="4.81640625" style="1" customWidth="1"/>
    <col min="14041" max="14041" width="20.1796875" style="1" customWidth="1"/>
    <col min="14042" max="14042" width="4.81640625" style="1" customWidth="1"/>
    <col min="14043" max="14043" width="20.1796875" style="1" customWidth="1"/>
    <col min="14044" max="14044" width="4.81640625" style="1" customWidth="1"/>
    <col min="14045" max="14045" width="20.1796875" style="1" customWidth="1"/>
    <col min="14046" max="14046" width="8.54296875" style="1" bestFit="1" customWidth="1"/>
    <col min="14047" max="14047" width="7.54296875" style="1" customWidth="1"/>
    <col min="14048" max="14048" width="3.81640625" style="1" customWidth="1"/>
    <col min="14049" max="14049" width="3" style="1" customWidth="1"/>
    <col min="14050" max="14050" width="16.1796875" style="1" customWidth="1"/>
    <col min="14051" max="14051" width="27.453125" style="1" customWidth="1"/>
    <col min="14052" max="14054" width="0" style="1" hidden="1" customWidth="1"/>
    <col min="14055" max="14055" width="0" style="1" hidden="1"/>
    <col min="14056" max="14056" width="5.1796875" style="1" customWidth="1"/>
    <col min="14057" max="14057" width="43.81640625" style="1" customWidth="1"/>
    <col min="14058" max="14058" width="12.81640625" style="1" customWidth="1"/>
    <col min="14059" max="14059" width="17" style="1" customWidth="1"/>
    <col min="14060" max="14061" width="10.81640625" style="1" customWidth="1"/>
    <col min="14062" max="14062" width="8.81640625" style="1" customWidth="1"/>
    <col min="14063" max="14063" width="20.1796875" style="1" customWidth="1"/>
    <col min="14064" max="14065" width="10.81640625" style="1" customWidth="1"/>
    <col min="14066" max="14066" width="10.1796875" style="1" customWidth="1"/>
    <col min="14067" max="14067" width="20.1796875" style="1" customWidth="1"/>
    <col min="14068" max="14069" width="10.81640625" style="1" customWidth="1"/>
    <col min="14070" max="14070" width="8.81640625" style="1" customWidth="1"/>
    <col min="14071" max="14071" width="20.1796875" style="1" customWidth="1"/>
    <col min="14072" max="14073" width="10.81640625" style="1" customWidth="1"/>
    <col min="14074" max="14074" width="10.1796875" style="1" customWidth="1"/>
    <col min="14075" max="14075" width="20.1796875" style="1" customWidth="1"/>
    <col min="14076" max="14077" width="10.81640625" style="1" customWidth="1"/>
    <col min="14078" max="14078" width="8.81640625" style="1" customWidth="1"/>
    <col min="14079" max="14079" width="20.1796875" style="1" customWidth="1"/>
    <col min="14080" max="14081" width="10.81640625" style="1" customWidth="1"/>
    <col min="14082" max="14082" width="10.1796875" style="1" customWidth="1"/>
    <col min="14083" max="14083" width="20.1796875" style="1" customWidth="1"/>
    <col min="14084" max="14085" width="10.81640625" style="1" customWidth="1"/>
    <col min="14086" max="14086" width="8.81640625" style="1" customWidth="1"/>
    <col min="14087" max="14087" width="20.1796875" style="1" customWidth="1"/>
    <col min="14088" max="14089" width="10.81640625" style="1" customWidth="1"/>
    <col min="14090" max="14090" width="10.1796875" style="1" customWidth="1"/>
    <col min="14091" max="14091" width="20.1796875" style="1" customWidth="1"/>
    <col min="14092" max="14093" width="10.81640625" style="1" customWidth="1"/>
    <col min="14094" max="14094" width="8.81640625" style="1" customWidth="1"/>
    <col min="14095" max="14095" width="20.1796875" style="1" customWidth="1"/>
    <col min="14096" max="14097" width="10.81640625" style="1" customWidth="1"/>
    <col min="14098" max="14098" width="10.1796875" style="1" customWidth="1"/>
    <col min="14099" max="14099" width="20.1796875" style="1" customWidth="1"/>
    <col min="14100" max="14102" width="10.81640625" style="1" customWidth="1"/>
    <col min="14103" max="14103" width="20.1796875" style="1" customWidth="1"/>
    <col min="14104" max="14106" width="10.81640625" style="1" customWidth="1"/>
    <col min="14107" max="14107" width="20.1796875" style="1" customWidth="1"/>
    <col min="14108" max="14110" width="10.81640625" style="1" customWidth="1"/>
    <col min="14111" max="14111" width="20.1796875" style="1" customWidth="1"/>
    <col min="14112" max="14114" width="10.81640625" style="1" customWidth="1"/>
    <col min="14115" max="14115" width="20.1796875" style="1" customWidth="1"/>
    <col min="14116" max="14118" width="10.81640625" style="1" customWidth="1"/>
    <col min="14119" max="14119" width="20.1796875" style="1" customWidth="1"/>
    <col min="14120" max="14122" width="10.81640625" style="1" customWidth="1"/>
    <col min="14123" max="14123" width="20.1796875" style="1" customWidth="1"/>
    <col min="14124" max="14126" width="10.81640625" style="1" customWidth="1"/>
    <col min="14127" max="14127" width="20.1796875" style="1" customWidth="1"/>
    <col min="14128" max="14130" width="10.81640625" style="1" customWidth="1"/>
    <col min="14131" max="14131" width="20.1796875" style="1" customWidth="1"/>
    <col min="14132" max="14134" width="10.81640625" style="1" customWidth="1"/>
    <col min="14135" max="14135" width="20.1796875" style="1" customWidth="1"/>
    <col min="14136" max="14138" width="10.81640625" style="1" customWidth="1"/>
    <col min="14139" max="14139" width="20.1796875" style="1" customWidth="1"/>
    <col min="14140" max="14140" width="16.81640625" style="1" customWidth="1"/>
    <col min="14141" max="14141" width="20.1796875" style="1" customWidth="1"/>
    <col min="14142" max="14142" width="16.81640625" style="1" customWidth="1"/>
    <col min="14143" max="14143" width="20.1796875" style="1" customWidth="1"/>
    <col min="14144" max="14146" width="10.81640625" style="1" customWidth="1"/>
    <col min="14147" max="14147" width="20.1796875" style="1" customWidth="1"/>
    <col min="14148" max="14150" width="10.81640625" style="1" customWidth="1"/>
    <col min="14151" max="14151" width="20.1796875" style="1" customWidth="1"/>
    <col min="14152" max="14154" width="10.81640625" style="1" customWidth="1"/>
    <col min="14155" max="14155" width="20.1796875" style="1" customWidth="1"/>
    <col min="14156" max="14158" width="10.81640625" style="1" customWidth="1"/>
    <col min="14159" max="14159" width="20.1796875" style="1" customWidth="1"/>
    <col min="14160" max="14162" width="10.81640625" style="1" customWidth="1"/>
    <col min="14163" max="14163" width="20.1796875" style="1" customWidth="1"/>
    <col min="14164" max="14166" width="10.81640625" style="1" customWidth="1"/>
    <col min="14167" max="14167" width="20.1796875" style="1" customWidth="1"/>
    <col min="14168" max="14170" width="10.81640625" style="1" customWidth="1"/>
    <col min="14171" max="14171" width="20.1796875" style="1" customWidth="1"/>
    <col min="14172" max="14174" width="10.81640625" style="1" customWidth="1"/>
    <col min="14175" max="14175" width="20.1796875" style="1" customWidth="1"/>
    <col min="14176" max="14178" width="10.81640625" style="1" customWidth="1"/>
    <col min="14179" max="14179" width="20.1796875" style="1" customWidth="1"/>
    <col min="14180" max="14182" width="10.81640625" style="1" customWidth="1"/>
    <col min="14183" max="14183" width="20.1796875" style="1" customWidth="1"/>
    <col min="14184" max="14186" width="10.81640625" style="1" customWidth="1"/>
    <col min="14187" max="14187" width="20.1796875" style="1" customWidth="1"/>
    <col min="14188" max="14190" width="10.81640625" style="1" customWidth="1"/>
    <col min="14191" max="14191" width="20.1796875" style="1" customWidth="1"/>
    <col min="14192" max="14194" width="10.81640625" style="1" customWidth="1"/>
    <col min="14195" max="14195" width="20.1796875" style="1" customWidth="1"/>
    <col min="14196" max="14198" width="10.81640625" style="1" customWidth="1"/>
    <col min="14199" max="14199" width="20.1796875" style="1" customWidth="1"/>
    <col min="14200" max="14202" width="10.81640625" style="1" customWidth="1"/>
    <col min="14203" max="14203" width="20.1796875" style="1" customWidth="1"/>
    <col min="14204" max="14206" width="10.81640625" style="1" customWidth="1"/>
    <col min="14207" max="14207" width="20.1796875" style="1" customWidth="1"/>
    <col min="14208" max="14210" width="10.81640625" style="1" customWidth="1"/>
    <col min="14211" max="14211" width="20.1796875" style="1" customWidth="1"/>
    <col min="14212" max="14214" width="10.81640625" style="1" customWidth="1"/>
    <col min="14215" max="14215" width="20.1796875" style="1" customWidth="1"/>
    <col min="14216" max="14218" width="10.81640625" style="1" customWidth="1"/>
    <col min="14219" max="14219" width="20.1796875" style="1" customWidth="1"/>
    <col min="14220" max="14222" width="10.81640625" style="1" customWidth="1"/>
    <col min="14223" max="14223" width="20.1796875" style="1" customWidth="1"/>
    <col min="14224" max="14226" width="10.81640625" style="1" customWidth="1"/>
    <col min="14227" max="14227" width="20.1796875" style="1" customWidth="1"/>
    <col min="14228" max="14230" width="10.81640625" style="1" customWidth="1"/>
    <col min="14231" max="14231" width="20.1796875" style="1" customWidth="1"/>
    <col min="14232" max="14234" width="10.81640625" style="1" customWidth="1"/>
    <col min="14235" max="14235" width="20.1796875" style="1" customWidth="1"/>
    <col min="14236" max="14238" width="10.81640625" style="1" customWidth="1"/>
    <col min="14239" max="14239" width="20.1796875" style="1" customWidth="1"/>
    <col min="14240" max="14242" width="10.81640625" style="1" customWidth="1"/>
    <col min="14243" max="14243" width="20.1796875" style="1" customWidth="1"/>
    <col min="14244" max="14246" width="10.81640625" style="1" customWidth="1"/>
    <col min="14247" max="14247" width="20.1796875" style="1" customWidth="1"/>
    <col min="14248" max="14250" width="10.81640625" style="1" customWidth="1"/>
    <col min="14251" max="14251" width="20.1796875" style="1" customWidth="1"/>
    <col min="14252" max="14254" width="10.81640625" style="1" customWidth="1"/>
    <col min="14255" max="14255" width="20.1796875" style="1" customWidth="1"/>
    <col min="14256" max="14258" width="10.81640625" style="1" customWidth="1"/>
    <col min="14259" max="14259" width="20.1796875" style="1" customWidth="1"/>
    <col min="14260" max="14262" width="10.81640625" style="1" customWidth="1"/>
    <col min="14263" max="14263" width="20.1796875" style="1" customWidth="1"/>
    <col min="14264" max="14266" width="10.81640625" style="1" customWidth="1"/>
    <col min="14267" max="14267" width="20.1796875" style="1" customWidth="1"/>
    <col min="14268" max="14270" width="10.81640625" style="1" customWidth="1"/>
    <col min="14271" max="14271" width="20.1796875" style="1" customWidth="1"/>
    <col min="14272" max="14274" width="10.81640625" style="1" customWidth="1"/>
    <col min="14275" max="14275" width="20.1796875" style="1" customWidth="1"/>
    <col min="14276" max="14278" width="10.81640625" style="1" customWidth="1"/>
    <col min="14279" max="14279" width="20.1796875" style="1" customWidth="1"/>
    <col min="14280" max="14281" width="10.81640625" style="1" customWidth="1"/>
    <col min="14282" max="14282" width="11.81640625" style="1" customWidth="1"/>
    <col min="14283" max="14283" width="20.1796875" style="1" customWidth="1"/>
    <col min="14284" max="14286" width="10.81640625" style="1" customWidth="1"/>
    <col min="14287" max="14289" width="20.1796875" style="1" customWidth="1"/>
    <col min="14290" max="14290" width="4.81640625" style="1" customWidth="1"/>
    <col min="14291" max="14291" width="20.1796875" style="1" customWidth="1"/>
    <col min="14292" max="14292" width="4.81640625" style="1" customWidth="1"/>
    <col min="14293" max="14293" width="20.1796875" style="1" customWidth="1"/>
    <col min="14294" max="14294" width="4.81640625" style="1" customWidth="1"/>
    <col min="14295" max="14295" width="20.1796875" style="1" customWidth="1"/>
    <col min="14296" max="14296" width="4.81640625" style="1" customWidth="1"/>
    <col min="14297" max="14297" width="20.1796875" style="1" customWidth="1"/>
    <col min="14298" max="14298" width="4.81640625" style="1" customWidth="1"/>
    <col min="14299" max="14299" width="20.1796875" style="1" customWidth="1"/>
    <col min="14300" max="14300" width="4.81640625" style="1" customWidth="1"/>
    <col min="14301" max="14301" width="20.1796875" style="1" customWidth="1"/>
    <col min="14302" max="14302" width="8.54296875" style="1" bestFit="1" customWidth="1"/>
    <col min="14303" max="14303" width="7.54296875" style="1" customWidth="1"/>
    <col min="14304" max="14304" width="3.81640625" style="1" customWidth="1"/>
    <col min="14305" max="14305" width="3" style="1" customWidth="1"/>
    <col min="14306" max="14306" width="16.1796875" style="1" customWidth="1"/>
    <col min="14307" max="14307" width="27.453125" style="1" customWidth="1"/>
    <col min="14308" max="14310" width="0" style="1" hidden="1" customWidth="1"/>
    <col min="14311" max="14311" width="0" style="1" hidden="1"/>
    <col min="14312" max="14312" width="5.1796875" style="1" customWidth="1"/>
    <col min="14313" max="14313" width="43.81640625" style="1" customWidth="1"/>
    <col min="14314" max="14314" width="12.81640625" style="1" customWidth="1"/>
    <col min="14315" max="14315" width="17" style="1" customWidth="1"/>
    <col min="14316" max="14317" width="10.81640625" style="1" customWidth="1"/>
    <col min="14318" max="14318" width="8.81640625" style="1" customWidth="1"/>
    <col min="14319" max="14319" width="20.1796875" style="1" customWidth="1"/>
    <col min="14320" max="14321" width="10.81640625" style="1" customWidth="1"/>
    <col min="14322" max="14322" width="10.1796875" style="1" customWidth="1"/>
    <col min="14323" max="14323" width="20.1796875" style="1" customWidth="1"/>
    <col min="14324" max="14325" width="10.81640625" style="1" customWidth="1"/>
    <col min="14326" max="14326" width="8.81640625" style="1" customWidth="1"/>
    <col min="14327" max="14327" width="20.1796875" style="1" customWidth="1"/>
    <col min="14328" max="14329" width="10.81640625" style="1" customWidth="1"/>
    <col min="14330" max="14330" width="10.1796875" style="1" customWidth="1"/>
    <col min="14331" max="14331" width="20.1796875" style="1" customWidth="1"/>
    <col min="14332" max="14333" width="10.81640625" style="1" customWidth="1"/>
    <col min="14334" max="14334" width="8.81640625" style="1" customWidth="1"/>
    <col min="14335" max="14335" width="20.1796875" style="1" customWidth="1"/>
    <col min="14336" max="14337" width="10.81640625" style="1" customWidth="1"/>
    <col min="14338" max="14338" width="10.1796875" style="1" customWidth="1"/>
    <col min="14339" max="14339" width="20.1796875" style="1" customWidth="1"/>
    <col min="14340" max="14341" width="10.81640625" style="1" customWidth="1"/>
    <col min="14342" max="14342" width="8.81640625" style="1" customWidth="1"/>
    <col min="14343" max="14343" width="20.1796875" style="1" customWidth="1"/>
    <col min="14344" max="14345" width="10.81640625" style="1" customWidth="1"/>
    <col min="14346" max="14346" width="10.1796875" style="1" customWidth="1"/>
    <col min="14347" max="14347" width="20.1796875" style="1" customWidth="1"/>
    <col min="14348" max="14349" width="10.81640625" style="1" customWidth="1"/>
    <col min="14350" max="14350" width="8.81640625" style="1" customWidth="1"/>
    <col min="14351" max="14351" width="20.1796875" style="1" customWidth="1"/>
    <col min="14352" max="14353" width="10.81640625" style="1" customWidth="1"/>
    <col min="14354" max="14354" width="10.1796875" style="1" customWidth="1"/>
    <col min="14355" max="14355" width="20.1796875" style="1" customWidth="1"/>
    <col min="14356" max="14358" width="10.81640625" style="1" customWidth="1"/>
    <col min="14359" max="14359" width="20.1796875" style="1" customWidth="1"/>
    <col min="14360" max="14362" width="10.81640625" style="1" customWidth="1"/>
    <col min="14363" max="14363" width="20.1796875" style="1" customWidth="1"/>
    <col min="14364" max="14366" width="10.81640625" style="1" customWidth="1"/>
    <col min="14367" max="14367" width="20.1796875" style="1" customWidth="1"/>
    <col min="14368" max="14370" width="10.81640625" style="1" customWidth="1"/>
    <col min="14371" max="14371" width="20.1796875" style="1" customWidth="1"/>
    <col min="14372" max="14374" width="10.81640625" style="1" customWidth="1"/>
    <col min="14375" max="14375" width="20.1796875" style="1" customWidth="1"/>
    <col min="14376" max="14378" width="10.81640625" style="1" customWidth="1"/>
    <col min="14379" max="14379" width="20.1796875" style="1" customWidth="1"/>
    <col min="14380" max="14382" width="10.81640625" style="1" customWidth="1"/>
    <col min="14383" max="14383" width="20.1796875" style="1" customWidth="1"/>
    <col min="14384" max="14386" width="10.81640625" style="1" customWidth="1"/>
    <col min="14387" max="14387" width="20.1796875" style="1" customWidth="1"/>
    <col min="14388" max="14390" width="10.81640625" style="1" customWidth="1"/>
    <col min="14391" max="14391" width="20.1796875" style="1" customWidth="1"/>
    <col min="14392" max="14394" width="10.81640625" style="1" customWidth="1"/>
    <col min="14395" max="14395" width="20.1796875" style="1" customWidth="1"/>
    <col min="14396" max="14396" width="16.81640625" style="1" customWidth="1"/>
    <col min="14397" max="14397" width="20.1796875" style="1" customWidth="1"/>
    <col min="14398" max="14398" width="16.81640625" style="1" customWidth="1"/>
    <col min="14399" max="14399" width="20.1796875" style="1" customWidth="1"/>
    <col min="14400" max="14402" width="10.81640625" style="1" customWidth="1"/>
    <col min="14403" max="14403" width="20.1796875" style="1" customWidth="1"/>
    <col min="14404" max="14406" width="10.81640625" style="1" customWidth="1"/>
    <col min="14407" max="14407" width="20.1796875" style="1" customWidth="1"/>
    <col min="14408" max="14410" width="10.81640625" style="1" customWidth="1"/>
    <col min="14411" max="14411" width="20.1796875" style="1" customWidth="1"/>
    <col min="14412" max="14414" width="10.81640625" style="1" customWidth="1"/>
    <col min="14415" max="14415" width="20.1796875" style="1" customWidth="1"/>
    <col min="14416" max="14418" width="10.81640625" style="1" customWidth="1"/>
    <col min="14419" max="14419" width="20.1796875" style="1" customWidth="1"/>
    <col min="14420" max="14422" width="10.81640625" style="1" customWidth="1"/>
    <col min="14423" max="14423" width="20.1796875" style="1" customWidth="1"/>
    <col min="14424" max="14426" width="10.81640625" style="1" customWidth="1"/>
    <col min="14427" max="14427" width="20.1796875" style="1" customWidth="1"/>
    <col min="14428" max="14430" width="10.81640625" style="1" customWidth="1"/>
    <col min="14431" max="14431" width="20.1796875" style="1" customWidth="1"/>
    <col min="14432" max="14434" width="10.81640625" style="1" customWidth="1"/>
    <col min="14435" max="14435" width="20.1796875" style="1" customWidth="1"/>
    <col min="14436" max="14438" width="10.81640625" style="1" customWidth="1"/>
    <col min="14439" max="14439" width="20.1796875" style="1" customWidth="1"/>
    <col min="14440" max="14442" width="10.81640625" style="1" customWidth="1"/>
    <col min="14443" max="14443" width="20.1796875" style="1" customWidth="1"/>
    <col min="14444" max="14446" width="10.81640625" style="1" customWidth="1"/>
    <col min="14447" max="14447" width="20.1796875" style="1" customWidth="1"/>
    <col min="14448" max="14450" width="10.81640625" style="1" customWidth="1"/>
    <col min="14451" max="14451" width="20.1796875" style="1" customWidth="1"/>
    <col min="14452" max="14454" width="10.81640625" style="1" customWidth="1"/>
    <col min="14455" max="14455" width="20.1796875" style="1" customWidth="1"/>
    <col min="14456" max="14458" width="10.81640625" style="1" customWidth="1"/>
    <col min="14459" max="14459" width="20.1796875" style="1" customWidth="1"/>
    <col min="14460" max="14462" width="10.81640625" style="1" customWidth="1"/>
    <col min="14463" max="14463" width="20.1796875" style="1" customWidth="1"/>
    <col min="14464" max="14466" width="10.81640625" style="1" customWidth="1"/>
    <col min="14467" max="14467" width="20.1796875" style="1" customWidth="1"/>
    <col min="14468" max="14470" width="10.81640625" style="1" customWidth="1"/>
    <col min="14471" max="14471" width="20.1796875" style="1" customWidth="1"/>
    <col min="14472" max="14474" width="10.81640625" style="1" customWidth="1"/>
    <col min="14475" max="14475" width="20.1796875" style="1" customWidth="1"/>
    <col min="14476" max="14478" width="10.81640625" style="1" customWidth="1"/>
    <col min="14479" max="14479" width="20.1796875" style="1" customWidth="1"/>
    <col min="14480" max="14482" width="10.81640625" style="1" customWidth="1"/>
    <col min="14483" max="14483" width="20.1796875" style="1" customWidth="1"/>
    <col min="14484" max="14486" width="10.81640625" style="1" customWidth="1"/>
    <col min="14487" max="14487" width="20.1796875" style="1" customWidth="1"/>
    <col min="14488" max="14490" width="10.81640625" style="1" customWidth="1"/>
    <col min="14491" max="14491" width="20.1796875" style="1" customWidth="1"/>
    <col min="14492" max="14494" width="10.81640625" style="1" customWidth="1"/>
    <col min="14495" max="14495" width="20.1796875" style="1" customWidth="1"/>
    <col min="14496" max="14498" width="10.81640625" style="1" customWidth="1"/>
    <col min="14499" max="14499" width="20.1796875" style="1" customWidth="1"/>
    <col min="14500" max="14502" width="10.81640625" style="1" customWidth="1"/>
    <col min="14503" max="14503" width="20.1796875" style="1" customWidth="1"/>
    <col min="14504" max="14506" width="10.81640625" style="1" customWidth="1"/>
    <col min="14507" max="14507" width="20.1796875" style="1" customWidth="1"/>
    <col min="14508" max="14510" width="10.81640625" style="1" customWidth="1"/>
    <col min="14511" max="14511" width="20.1796875" style="1" customWidth="1"/>
    <col min="14512" max="14514" width="10.81640625" style="1" customWidth="1"/>
    <col min="14515" max="14515" width="20.1796875" style="1" customWidth="1"/>
    <col min="14516" max="14518" width="10.81640625" style="1" customWidth="1"/>
    <col min="14519" max="14519" width="20.1796875" style="1" customWidth="1"/>
    <col min="14520" max="14522" width="10.81640625" style="1" customWidth="1"/>
    <col min="14523" max="14523" width="20.1796875" style="1" customWidth="1"/>
    <col min="14524" max="14526" width="10.81640625" style="1" customWidth="1"/>
    <col min="14527" max="14527" width="20.1796875" style="1" customWidth="1"/>
    <col min="14528" max="14530" width="10.81640625" style="1" customWidth="1"/>
    <col min="14531" max="14531" width="20.1796875" style="1" customWidth="1"/>
    <col min="14532" max="14534" width="10.81640625" style="1" customWidth="1"/>
    <col min="14535" max="14535" width="20.1796875" style="1" customWidth="1"/>
    <col min="14536" max="14537" width="10.81640625" style="1" customWidth="1"/>
    <col min="14538" max="14538" width="11.81640625" style="1" customWidth="1"/>
    <col min="14539" max="14539" width="20.1796875" style="1" customWidth="1"/>
    <col min="14540" max="14542" width="10.81640625" style="1" customWidth="1"/>
    <col min="14543" max="14545" width="20.1796875" style="1" customWidth="1"/>
    <col min="14546" max="14546" width="4.81640625" style="1" customWidth="1"/>
    <col min="14547" max="14547" width="20.1796875" style="1" customWidth="1"/>
    <col min="14548" max="14548" width="4.81640625" style="1" customWidth="1"/>
    <col min="14549" max="14549" width="20.1796875" style="1" customWidth="1"/>
    <col min="14550" max="14550" width="4.81640625" style="1" customWidth="1"/>
    <col min="14551" max="14551" width="20.1796875" style="1" customWidth="1"/>
    <col min="14552" max="14552" width="4.81640625" style="1" customWidth="1"/>
    <col min="14553" max="14553" width="20.1796875" style="1" customWidth="1"/>
    <col min="14554" max="14554" width="4.81640625" style="1" customWidth="1"/>
    <col min="14555" max="14555" width="20.1796875" style="1" customWidth="1"/>
    <col min="14556" max="14556" width="4.81640625" style="1" customWidth="1"/>
    <col min="14557" max="14557" width="20.1796875" style="1" customWidth="1"/>
    <col min="14558" max="14558" width="8.54296875" style="1" bestFit="1" customWidth="1"/>
    <col min="14559" max="14559" width="7.54296875" style="1" customWidth="1"/>
    <col min="14560" max="14560" width="3.81640625" style="1" customWidth="1"/>
    <col min="14561" max="14561" width="3" style="1" customWidth="1"/>
    <col min="14562" max="14562" width="16.1796875" style="1" customWidth="1"/>
    <col min="14563" max="14563" width="27.453125" style="1" customWidth="1"/>
    <col min="14564" max="14566" width="0" style="1" hidden="1" customWidth="1"/>
    <col min="14567" max="14567" width="0" style="1" hidden="1"/>
    <col min="14568" max="14568" width="5.1796875" style="1" customWidth="1"/>
    <col min="14569" max="14569" width="43.81640625" style="1" customWidth="1"/>
    <col min="14570" max="14570" width="12.81640625" style="1" customWidth="1"/>
    <col min="14571" max="14571" width="17" style="1" customWidth="1"/>
    <col min="14572" max="14573" width="10.81640625" style="1" customWidth="1"/>
    <col min="14574" max="14574" width="8.81640625" style="1" customWidth="1"/>
    <col min="14575" max="14575" width="20.1796875" style="1" customWidth="1"/>
    <col min="14576" max="14577" width="10.81640625" style="1" customWidth="1"/>
    <col min="14578" max="14578" width="10.1796875" style="1" customWidth="1"/>
    <col min="14579" max="14579" width="20.1796875" style="1" customWidth="1"/>
    <col min="14580" max="14581" width="10.81640625" style="1" customWidth="1"/>
    <col min="14582" max="14582" width="8.81640625" style="1" customWidth="1"/>
    <col min="14583" max="14583" width="20.1796875" style="1" customWidth="1"/>
    <col min="14584" max="14585" width="10.81640625" style="1" customWidth="1"/>
    <col min="14586" max="14586" width="10.1796875" style="1" customWidth="1"/>
    <col min="14587" max="14587" width="20.1796875" style="1" customWidth="1"/>
    <col min="14588" max="14589" width="10.81640625" style="1" customWidth="1"/>
    <col min="14590" max="14590" width="8.81640625" style="1" customWidth="1"/>
    <col min="14591" max="14591" width="20.1796875" style="1" customWidth="1"/>
    <col min="14592" max="14593" width="10.81640625" style="1" customWidth="1"/>
    <col min="14594" max="14594" width="10.1796875" style="1" customWidth="1"/>
    <col min="14595" max="14595" width="20.1796875" style="1" customWidth="1"/>
    <col min="14596" max="14597" width="10.81640625" style="1" customWidth="1"/>
    <col min="14598" max="14598" width="8.81640625" style="1" customWidth="1"/>
    <col min="14599" max="14599" width="20.1796875" style="1" customWidth="1"/>
    <col min="14600" max="14601" width="10.81640625" style="1" customWidth="1"/>
    <col min="14602" max="14602" width="10.1796875" style="1" customWidth="1"/>
    <col min="14603" max="14603" width="20.1796875" style="1" customWidth="1"/>
    <col min="14604" max="14605" width="10.81640625" style="1" customWidth="1"/>
    <col min="14606" max="14606" width="8.81640625" style="1" customWidth="1"/>
    <col min="14607" max="14607" width="20.1796875" style="1" customWidth="1"/>
    <col min="14608" max="14609" width="10.81640625" style="1" customWidth="1"/>
    <col min="14610" max="14610" width="10.1796875" style="1" customWidth="1"/>
    <col min="14611" max="14611" width="20.1796875" style="1" customWidth="1"/>
    <col min="14612" max="14614" width="10.81640625" style="1" customWidth="1"/>
    <col min="14615" max="14615" width="20.1796875" style="1" customWidth="1"/>
    <col min="14616" max="14618" width="10.81640625" style="1" customWidth="1"/>
    <col min="14619" max="14619" width="20.1796875" style="1" customWidth="1"/>
    <col min="14620" max="14622" width="10.81640625" style="1" customWidth="1"/>
    <col min="14623" max="14623" width="20.1796875" style="1" customWidth="1"/>
    <col min="14624" max="14626" width="10.81640625" style="1" customWidth="1"/>
    <col min="14627" max="14627" width="20.1796875" style="1" customWidth="1"/>
    <col min="14628" max="14630" width="10.81640625" style="1" customWidth="1"/>
    <col min="14631" max="14631" width="20.1796875" style="1" customWidth="1"/>
    <col min="14632" max="14634" width="10.81640625" style="1" customWidth="1"/>
    <col min="14635" max="14635" width="20.1796875" style="1" customWidth="1"/>
    <col min="14636" max="14638" width="10.81640625" style="1" customWidth="1"/>
    <col min="14639" max="14639" width="20.1796875" style="1" customWidth="1"/>
    <col min="14640" max="14642" width="10.81640625" style="1" customWidth="1"/>
    <col min="14643" max="14643" width="20.1796875" style="1" customWidth="1"/>
    <col min="14644" max="14646" width="10.81640625" style="1" customWidth="1"/>
    <col min="14647" max="14647" width="20.1796875" style="1" customWidth="1"/>
    <col min="14648" max="14650" width="10.81640625" style="1" customWidth="1"/>
    <col min="14651" max="14651" width="20.1796875" style="1" customWidth="1"/>
    <col min="14652" max="14652" width="16.81640625" style="1" customWidth="1"/>
    <col min="14653" max="14653" width="20.1796875" style="1" customWidth="1"/>
    <col min="14654" max="14654" width="16.81640625" style="1" customWidth="1"/>
    <col min="14655" max="14655" width="20.1796875" style="1" customWidth="1"/>
    <col min="14656" max="14658" width="10.81640625" style="1" customWidth="1"/>
    <col min="14659" max="14659" width="20.1796875" style="1" customWidth="1"/>
    <col min="14660" max="14662" width="10.81640625" style="1" customWidth="1"/>
    <col min="14663" max="14663" width="20.1796875" style="1" customWidth="1"/>
    <col min="14664" max="14666" width="10.81640625" style="1" customWidth="1"/>
    <col min="14667" max="14667" width="20.1796875" style="1" customWidth="1"/>
    <col min="14668" max="14670" width="10.81640625" style="1" customWidth="1"/>
    <col min="14671" max="14671" width="20.1796875" style="1" customWidth="1"/>
    <col min="14672" max="14674" width="10.81640625" style="1" customWidth="1"/>
    <col min="14675" max="14675" width="20.1796875" style="1" customWidth="1"/>
    <col min="14676" max="14678" width="10.81640625" style="1" customWidth="1"/>
    <col min="14679" max="14679" width="20.1796875" style="1" customWidth="1"/>
    <col min="14680" max="14682" width="10.81640625" style="1" customWidth="1"/>
    <col min="14683" max="14683" width="20.1796875" style="1" customWidth="1"/>
    <col min="14684" max="14686" width="10.81640625" style="1" customWidth="1"/>
    <col min="14687" max="14687" width="20.1796875" style="1" customWidth="1"/>
    <col min="14688" max="14690" width="10.81640625" style="1" customWidth="1"/>
    <col min="14691" max="14691" width="20.1796875" style="1" customWidth="1"/>
    <col min="14692" max="14694" width="10.81640625" style="1" customWidth="1"/>
    <col min="14695" max="14695" width="20.1796875" style="1" customWidth="1"/>
    <col min="14696" max="14698" width="10.81640625" style="1" customWidth="1"/>
    <col min="14699" max="14699" width="20.1796875" style="1" customWidth="1"/>
    <col min="14700" max="14702" width="10.81640625" style="1" customWidth="1"/>
    <col min="14703" max="14703" width="20.1796875" style="1" customWidth="1"/>
    <col min="14704" max="14706" width="10.81640625" style="1" customWidth="1"/>
    <col min="14707" max="14707" width="20.1796875" style="1" customWidth="1"/>
    <col min="14708" max="14710" width="10.81640625" style="1" customWidth="1"/>
    <col min="14711" max="14711" width="20.1796875" style="1" customWidth="1"/>
    <col min="14712" max="14714" width="10.81640625" style="1" customWidth="1"/>
    <col min="14715" max="14715" width="20.1796875" style="1" customWidth="1"/>
    <col min="14716" max="14718" width="10.81640625" style="1" customWidth="1"/>
    <col min="14719" max="14719" width="20.1796875" style="1" customWidth="1"/>
    <col min="14720" max="14722" width="10.81640625" style="1" customWidth="1"/>
    <col min="14723" max="14723" width="20.1796875" style="1" customWidth="1"/>
    <col min="14724" max="14726" width="10.81640625" style="1" customWidth="1"/>
    <col min="14727" max="14727" width="20.1796875" style="1" customWidth="1"/>
    <col min="14728" max="14730" width="10.81640625" style="1" customWidth="1"/>
    <col min="14731" max="14731" width="20.1796875" style="1" customWidth="1"/>
    <col min="14732" max="14734" width="10.81640625" style="1" customWidth="1"/>
    <col min="14735" max="14735" width="20.1796875" style="1" customWidth="1"/>
    <col min="14736" max="14738" width="10.81640625" style="1" customWidth="1"/>
    <col min="14739" max="14739" width="20.1796875" style="1" customWidth="1"/>
    <col min="14740" max="14742" width="10.81640625" style="1" customWidth="1"/>
    <col min="14743" max="14743" width="20.1796875" style="1" customWidth="1"/>
    <col min="14744" max="14746" width="10.81640625" style="1" customWidth="1"/>
    <col min="14747" max="14747" width="20.1796875" style="1" customWidth="1"/>
    <col min="14748" max="14750" width="10.81640625" style="1" customWidth="1"/>
    <col min="14751" max="14751" width="20.1796875" style="1" customWidth="1"/>
    <col min="14752" max="14754" width="10.81640625" style="1" customWidth="1"/>
    <col min="14755" max="14755" width="20.1796875" style="1" customWidth="1"/>
    <col min="14756" max="14758" width="10.81640625" style="1" customWidth="1"/>
    <col min="14759" max="14759" width="20.1796875" style="1" customWidth="1"/>
    <col min="14760" max="14762" width="10.81640625" style="1" customWidth="1"/>
    <col min="14763" max="14763" width="20.1796875" style="1" customWidth="1"/>
    <col min="14764" max="14766" width="10.81640625" style="1" customWidth="1"/>
    <col min="14767" max="14767" width="20.1796875" style="1" customWidth="1"/>
    <col min="14768" max="14770" width="10.81640625" style="1" customWidth="1"/>
    <col min="14771" max="14771" width="20.1796875" style="1" customWidth="1"/>
    <col min="14772" max="14774" width="10.81640625" style="1" customWidth="1"/>
    <col min="14775" max="14775" width="20.1796875" style="1" customWidth="1"/>
    <col min="14776" max="14778" width="10.81640625" style="1" customWidth="1"/>
    <col min="14779" max="14779" width="20.1796875" style="1" customWidth="1"/>
    <col min="14780" max="14782" width="10.81640625" style="1" customWidth="1"/>
    <col min="14783" max="14783" width="20.1796875" style="1" customWidth="1"/>
    <col min="14784" max="14786" width="10.81640625" style="1" customWidth="1"/>
    <col min="14787" max="14787" width="20.1796875" style="1" customWidth="1"/>
    <col min="14788" max="14790" width="10.81640625" style="1" customWidth="1"/>
    <col min="14791" max="14791" width="20.1796875" style="1" customWidth="1"/>
    <col min="14792" max="14793" width="10.81640625" style="1" customWidth="1"/>
    <col min="14794" max="14794" width="11.81640625" style="1" customWidth="1"/>
    <col min="14795" max="14795" width="20.1796875" style="1" customWidth="1"/>
    <col min="14796" max="14798" width="10.81640625" style="1" customWidth="1"/>
    <col min="14799" max="14801" width="20.1796875" style="1" customWidth="1"/>
    <col min="14802" max="14802" width="4.81640625" style="1" customWidth="1"/>
    <col min="14803" max="14803" width="20.1796875" style="1" customWidth="1"/>
    <col min="14804" max="14804" width="4.81640625" style="1" customWidth="1"/>
    <col min="14805" max="14805" width="20.1796875" style="1" customWidth="1"/>
    <col min="14806" max="14806" width="4.81640625" style="1" customWidth="1"/>
    <col min="14807" max="14807" width="20.1796875" style="1" customWidth="1"/>
    <col min="14808" max="14808" width="4.81640625" style="1" customWidth="1"/>
    <col min="14809" max="14809" width="20.1796875" style="1" customWidth="1"/>
    <col min="14810" max="14810" width="4.81640625" style="1" customWidth="1"/>
    <col min="14811" max="14811" width="20.1796875" style="1" customWidth="1"/>
    <col min="14812" max="14812" width="4.81640625" style="1" customWidth="1"/>
    <col min="14813" max="14813" width="20.1796875" style="1" customWidth="1"/>
    <col min="14814" max="14814" width="8.54296875" style="1" bestFit="1" customWidth="1"/>
    <col min="14815" max="14815" width="7.54296875" style="1" customWidth="1"/>
    <col min="14816" max="14816" width="3.81640625" style="1" customWidth="1"/>
    <col min="14817" max="14817" width="3" style="1" customWidth="1"/>
    <col min="14818" max="14818" width="16.1796875" style="1" customWidth="1"/>
    <col min="14819" max="14819" width="27.453125" style="1" customWidth="1"/>
    <col min="14820" max="14822" width="0" style="1" hidden="1" customWidth="1"/>
    <col min="14823" max="14823" width="0" style="1" hidden="1"/>
    <col min="14824" max="14824" width="5.1796875" style="1" customWidth="1"/>
    <col min="14825" max="14825" width="43.81640625" style="1" customWidth="1"/>
    <col min="14826" max="14826" width="12.81640625" style="1" customWidth="1"/>
    <col min="14827" max="14827" width="17" style="1" customWidth="1"/>
    <col min="14828" max="14829" width="10.81640625" style="1" customWidth="1"/>
    <col min="14830" max="14830" width="8.81640625" style="1" customWidth="1"/>
    <col min="14831" max="14831" width="20.1796875" style="1" customWidth="1"/>
    <col min="14832" max="14833" width="10.81640625" style="1" customWidth="1"/>
    <col min="14834" max="14834" width="10.1796875" style="1" customWidth="1"/>
    <col min="14835" max="14835" width="20.1796875" style="1" customWidth="1"/>
    <col min="14836" max="14837" width="10.81640625" style="1" customWidth="1"/>
    <col min="14838" max="14838" width="8.81640625" style="1" customWidth="1"/>
    <col min="14839" max="14839" width="20.1796875" style="1" customWidth="1"/>
    <col min="14840" max="14841" width="10.81640625" style="1" customWidth="1"/>
    <col min="14842" max="14842" width="10.1796875" style="1" customWidth="1"/>
    <col min="14843" max="14843" width="20.1796875" style="1" customWidth="1"/>
    <col min="14844" max="14845" width="10.81640625" style="1" customWidth="1"/>
    <col min="14846" max="14846" width="8.81640625" style="1" customWidth="1"/>
    <col min="14847" max="14847" width="20.1796875" style="1" customWidth="1"/>
    <col min="14848" max="14849" width="10.81640625" style="1" customWidth="1"/>
    <col min="14850" max="14850" width="10.1796875" style="1" customWidth="1"/>
    <col min="14851" max="14851" width="20.1796875" style="1" customWidth="1"/>
    <col min="14852" max="14853" width="10.81640625" style="1" customWidth="1"/>
    <col min="14854" max="14854" width="8.81640625" style="1" customWidth="1"/>
    <col min="14855" max="14855" width="20.1796875" style="1" customWidth="1"/>
    <col min="14856" max="14857" width="10.81640625" style="1" customWidth="1"/>
    <col min="14858" max="14858" width="10.1796875" style="1" customWidth="1"/>
    <col min="14859" max="14859" width="20.1796875" style="1" customWidth="1"/>
    <col min="14860" max="14861" width="10.81640625" style="1" customWidth="1"/>
    <col min="14862" max="14862" width="8.81640625" style="1" customWidth="1"/>
    <col min="14863" max="14863" width="20.1796875" style="1" customWidth="1"/>
    <col min="14864" max="14865" width="10.81640625" style="1" customWidth="1"/>
    <col min="14866" max="14866" width="10.1796875" style="1" customWidth="1"/>
    <col min="14867" max="14867" width="20.1796875" style="1" customWidth="1"/>
    <col min="14868" max="14870" width="10.81640625" style="1" customWidth="1"/>
    <col min="14871" max="14871" width="20.1796875" style="1" customWidth="1"/>
    <col min="14872" max="14874" width="10.81640625" style="1" customWidth="1"/>
    <col min="14875" max="14875" width="20.1796875" style="1" customWidth="1"/>
    <col min="14876" max="14878" width="10.81640625" style="1" customWidth="1"/>
    <col min="14879" max="14879" width="20.1796875" style="1" customWidth="1"/>
    <col min="14880" max="14882" width="10.81640625" style="1" customWidth="1"/>
    <col min="14883" max="14883" width="20.1796875" style="1" customWidth="1"/>
    <col min="14884" max="14886" width="10.81640625" style="1" customWidth="1"/>
    <col min="14887" max="14887" width="20.1796875" style="1" customWidth="1"/>
    <col min="14888" max="14890" width="10.81640625" style="1" customWidth="1"/>
    <col min="14891" max="14891" width="20.1796875" style="1" customWidth="1"/>
    <col min="14892" max="14894" width="10.81640625" style="1" customWidth="1"/>
    <col min="14895" max="14895" width="20.1796875" style="1" customWidth="1"/>
    <col min="14896" max="14898" width="10.81640625" style="1" customWidth="1"/>
    <col min="14899" max="14899" width="20.1796875" style="1" customWidth="1"/>
    <col min="14900" max="14902" width="10.81640625" style="1" customWidth="1"/>
    <col min="14903" max="14903" width="20.1796875" style="1" customWidth="1"/>
    <col min="14904" max="14906" width="10.81640625" style="1" customWidth="1"/>
    <col min="14907" max="14907" width="20.1796875" style="1" customWidth="1"/>
    <col min="14908" max="14908" width="16.81640625" style="1" customWidth="1"/>
    <col min="14909" max="14909" width="20.1796875" style="1" customWidth="1"/>
    <col min="14910" max="14910" width="16.81640625" style="1" customWidth="1"/>
    <col min="14911" max="14911" width="20.1796875" style="1" customWidth="1"/>
    <col min="14912" max="14914" width="10.81640625" style="1" customWidth="1"/>
    <col min="14915" max="14915" width="20.1796875" style="1" customWidth="1"/>
    <col min="14916" max="14918" width="10.81640625" style="1" customWidth="1"/>
    <col min="14919" max="14919" width="20.1796875" style="1" customWidth="1"/>
    <col min="14920" max="14922" width="10.81640625" style="1" customWidth="1"/>
    <col min="14923" max="14923" width="20.1796875" style="1" customWidth="1"/>
    <col min="14924" max="14926" width="10.81640625" style="1" customWidth="1"/>
    <col min="14927" max="14927" width="20.1796875" style="1" customWidth="1"/>
    <col min="14928" max="14930" width="10.81640625" style="1" customWidth="1"/>
    <col min="14931" max="14931" width="20.1796875" style="1" customWidth="1"/>
    <col min="14932" max="14934" width="10.81640625" style="1" customWidth="1"/>
    <col min="14935" max="14935" width="20.1796875" style="1" customWidth="1"/>
    <col min="14936" max="14938" width="10.81640625" style="1" customWidth="1"/>
    <col min="14939" max="14939" width="20.1796875" style="1" customWidth="1"/>
    <col min="14940" max="14942" width="10.81640625" style="1" customWidth="1"/>
    <col min="14943" max="14943" width="20.1796875" style="1" customWidth="1"/>
    <col min="14944" max="14946" width="10.81640625" style="1" customWidth="1"/>
    <col min="14947" max="14947" width="20.1796875" style="1" customWidth="1"/>
    <col min="14948" max="14950" width="10.81640625" style="1" customWidth="1"/>
    <col min="14951" max="14951" width="20.1796875" style="1" customWidth="1"/>
    <col min="14952" max="14954" width="10.81640625" style="1" customWidth="1"/>
    <col min="14955" max="14955" width="20.1796875" style="1" customWidth="1"/>
    <col min="14956" max="14958" width="10.81640625" style="1" customWidth="1"/>
    <col min="14959" max="14959" width="20.1796875" style="1" customWidth="1"/>
    <col min="14960" max="14962" width="10.81640625" style="1" customWidth="1"/>
    <col min="14963" max="14963" width="20.1796875" style="1" customWidth="1"/>
    <col min="14964" max="14966" width="10.81640625" style="1" customWidth="1"/>
    <col min="14967" max="14967" width="20.1796875" style="1" customWidth="1"/>
    <col min="14968" max="14970" width="10.81640625" style="1" customWidth="1"/>
    <col min="14971" max="14971" width="20.1796875" style="1" customWidth="1"/>
    <col min="14972" max="14974" width="10.81640625" style="1" customWidth="1"/>
    <col min="14975" max="14975" width="20.1796875" style="1" customWidth="1"/>
    <col min="14976" max="14978" width="10.81640625" style="1" customWidth="1"/>
    <col min="14979" max="14979" width="20.1796875" style="1" customWidth="1"/>
    <col min="14980" max="14982" width="10.81640625" style="1" customWidth="1"/>
    <col min="14983" max="14983" width="20.1796875" style="1" customWidth="1"/>
    <col min="14984" max="14986" width="10.81640625" style="1" customWidth="1"/>
    <col min="14987" max="14987" width="20.1796875" style="1" customWidth="1"/>
    <col min="14988" max="14990" width="10.81640625" style="1" customWidth="1"/>
    <col min="14991" max="14991" width="20.1796875" style="1" customWidth="1"/>
    <col min="14992" max="14994" width="10.81640625" style="1" customWidth="1"/>
    <col min="14995" max="14995" width="20.1796875" style="1" customWidth="1"/>
    <col min="14996" max="14998" width="10.81640625" style="1" customWidth="1"/>
    <col min="14999" max="14999" width="20.1796875" style="1" customWidth="1"/>
    <col min="15000" max="15002" width="10.81640625" style="1" customWidth="1"/>
    <col min="15003" max="15003" width="20.1796875" style="1" customWidth="1"/>
    <col min="15004" max="15006" width="10.81640625" style="1" customWidth="1"/>
    <col min="15007" max="15007" width="20.1796875" style="1" customWidth="1"/>
    <col min="15008" max="15010" width="10.81640625" style="1" customWidth="1"/>
    <col min="15011" max="15011" width="20.1796875" style="1" customWidth="1"/>
    <col min="15012" max="15014" width="10.81640625" style="1" customWidth="1"/>
    <col min="15015" max="15015" width="20.1796875" style="1" customWidth="1"/>
    <col min="15016" max="15018" width="10.81640625" style="1" customWidth="1"/>
    <col min="15019" max="15019" width="20.1796875" style="1" customWidth="1"/>
    <col min="15020" max="15022" width="10.81640625" style="1" customWidth="1"/>
    <col min="15023" max="15023" width="20.1796875" style="1" customWidth="1"/>
    <col min="15024" max="15026" width="10.81640625" style="1" customWidth="1"/>
    <col min="15027" max="15027" width="20.1796875" style="1" customWidth="1"/>
    <col min="15028" max="15030" width="10.81640625" style="1" customWidth="1"/>
    <col min="15031" max="15031" width="20.1796875" style="1" customWidth="1"/>
    <col min="15032" max="15034" width="10.81640625" style="1" customWidth="1"/>
    <col min="15035" max="15035" width="20.1796875" style="1" customWidth="1"/>
    <col min="15036" max="15038" width="10.81640625" style="1" customWidth="1"/>
    <col min="15039" max="15039" width="20.1796875" style="1" customWidth="1"/>
    <col min="15040" max="15042" width="10.81640625" style="1" customWidth="1"/>
    <col min="15043" max="15043" width="20.1796875" style="1" customWidth="1"/>
    <col min="15044" max="15046" width="10.81640625" style="1" customWidth="1"/>
    <col min="15047" max="15047" width="20.1796875" style="1" customWidth="1"/>
    <col min="15048" max="15049" width="10.81640625" style="1" customWidth="1"/>
    <col min="15050" max="15050" width="11.81640625" style="1" customWidth="1"/>
    <col min="15051" max="15051" width="20.1796875" style="1" customWidth="1"/>
    <col min="15052" max="15054" width="10.81640625" style="1" customWidth="1"/>
    <col min="15055" max="15057" width="20.1796875" style="1" customWidth="1"/>
    <col min="15058" max="15058" width="4.81640625" style="1" customWidth="1"/>
    <col min="15059" max="15059" width="20.1796875" style="1" customWidth="1"/>
    <col min="15060" max="15060" width="4.81640625" style="1" customWidth="1"/>
    <col min="15061" max="15061" width="20.1796875" style="1" customWidth="1"/>
    <col min="15062" max="15062" width="4.81640625" style="1" customWidth="1"/>
    <col min="15063" max="15063" width="20.1796875" style="1" customWidth="1"/>
    <col min="15064" max="15064" width="4.81640625" style="1" customWidth="1"/>
    <col min="15065" max="15065" width="20.1796875" style="1" customWidth="1"/>
    <col min="15066" max="15066" width="4.81640625" style="1" customWidth="1"/>
    <col min="15067" max="15067" width="20.1796875" style="1" customWidth="1"/>
    <col min="15068" max="15068" width="4.81640625" style="1" customWidth="1"/>
    <col min="15069" max="15069" width="20.1796875" style="1" customWidth="1"/>
    <col min="15070" max="15070" width="8.54296875" style="1" bestFit="1" customWidth="1"/>
    <col min="15071" max="15071" width="7.54296875" style="1" customWidth="1"/>
    <col min="15072" max="15072" width="3.81640625" style="1" customWidth="1"/>
    <col min="15073" max="15073" width="3" style="1" customWidth="1"/>
    <col min="15074" max="15074" width="16.1796875" style="1" customWidth="1"/>
    <col min="15075" max="15075" width="27.453125" style="1" customWidth="1"/>
    <col min="15076" max="15078" width="0" style="1" hidden="1" customWidth="1"/>
    <col min="15079" max="15079" width="0" style="1" hidden="1"/>
    <col min="15080" max="15080" width="5.1796875" style="1" customWidth="1"/>
    <col min="15081" max="15081" width="43.81640625" style="1" customWidth="1"/>
    <col min="15082" max="15082" width="12.81640625" style="1" customWidth="1"/>
    <col min="15083" max="15083" width="17" style="1" customWidth="1"/>
    <col min="15084" max="15085" width="10.81640625" style="1" customWidth="1"/>
    <col min="15086" max="15086" width="8.81640625" style="1" customWidth="1"/>
    <col min="15087" max="15087" width="20.1796875" style="1" customWidth="1"/>
    <col min="15088" max="15089" width="10.81640625" style="1" customWidth="1"/>
    <col min="15090" max="15090" width="10.1796875" style="1" customWidth="1"/>
    <col min="15091" max="15091" width="20.1796875" style="1" customWidth="1"/>
    <col min="15092" max="15093" width="10.81640625" style="1" customWidth="1"/>
    <col min="15094" max="15094" width="8.81640625" style="1" customWidth="1"/>
    <col min="15095" max="15095" width="20.1796875" style="1" customWidth="1"/>
    <col min="15096" max="15097" width="10.81640625" style="1" customWidth="1"/>
    <col min="15098" max="15098" width="10.1796875" style="1" customWidth="1"/>
    <col min="15099" max="15099" width="20.1796875" style="1" customWidth="1"/>
    <col min="15100" max="15101" width="10.81640625" style="1" customWidth="1"/>
    <col min="15102" max="15102" width="8.81640625" style="1" customWidth="1"/>
    <col min="15103" max="15103" width="20.1796875" style="1" customWidth="1"/>
    <col min="15104" max="15105" width="10.81640625" style="1" customWidth="1"/>
    <col min="15106" max="15106" width="10.1796875" style="1" customWidth="1"/>
    <col min="15107" max="15107" width="20.1796875" style="1" customWidth="1"/>
    <col min="15108" max="15109" width="10.81640625" style="1" customWidth="1"/>
    <col min="15110" max="15110" width="8.81640625" style="1" customWidth="1"/>
    <col min="15111" max="15111" width="20.1796875" style="1" customWidth="1"/>
    <col min="15112" max="15113" width="10.81640625" style="1" customWidth="1"/>
    <col min="15114" max="15114" width="10.1796875" style="1" customWidth="1"/>
    <col min="15115" max="15115" width="20.1796875" style="1" customWidth="1"/>
    <col min="15116" max="15117" width="10.81640625" style="1" customWidth="1"/>
    <col min="15118" max="15118" width="8.81640625" style="1" customWidth="1"/>
    <col min="15119" max="15119" width="20.1796875" style="1" customWidth="1"/>
    <col min="15120" max="15121" width="10.81640625" style="1" customWidth="1"/>
    <col min="15122" max="15122" width="10.1796875" style="1" customWidth="1"/>
    <col min="15123" max="15123" width="20.1796875" style="1" customWidth="1"/>
    <col min="15124" max="15126" width="10.81640625" style="1" customWidth="1"/>
    <col min="15127" max="15127" width="20.1796875" style="1" customWidth="1"/>
    <col min="15128" max="15130" width="10.81640625" style="1" customWidth="1"/>
    <col min="15131" max="15131" width="20.1796875" style="1" customWidth="1"/>
    <col min="15132" max="15134" width="10.81640625" style="1" customWidth="1"/>
    <col min="15135" max="15135" width="20.1796875" style="1" customWidth="1"/>
    <col min="15136" max="15138" width="10.81640625" style="1" customWidth="1"/>
    <col min="15139" max="15139" width="20.1796875" style="1" customWidth="1"/>
    <col min="15140" max="15142" width="10.81640625" style="1" customWidth="1"/>
    <col min="15143" max="15143" width="20.1796875" style="1" customWidth="1"/>
    <col min="15144" max="15146" width="10.81640625" style="1" customWidth="1"/>
    <col min="15147" max="15147" width="20.1796875" style="1" customWidth="1"/>
    <col min="15148" max="15150" width="10.81640625" style="1" customWidth="1"/>
    <col min="15151" max="15151" width="20.1796875" style="1" customWidth="1"/>
    <col min="15152" max="15154" width="10.81640625" style="1" customWidth="1"/>
    <col min="15155" max="15155" width="20.1796875" style="1" customWidth="1"/>
    <col min="15156" max="15158" width="10.81640625" style="1" customWidth="1"/>
    <col min="15159" max="15159" width="20.1796875" style="1" customWidth="1"/>
    <col min="15160" max="15162" width="10.81640625" style="1" customWidth="1"/>
    <col min="15163" max="15163" width="20.1796875" style="1" customWidth="1"/>
    <col min="15164" max="15164" width="16.81640625" style="1" customWidth="1"/>
    <col min="15165" max="15165" width="20.1796875" style="1" customWidth="1"/>
    <col min="15166" max="15166" width="16.81640625" style="1" customWidth="1"/>
    <col min="15167" max="15167" width="20.1796875" style="1" customWidth="1"/>
    <col min="15168" max="15170" width="10.81640625" style="1" customWidth="1"/>
    <col min="15171" max="15171" width="20.1796875" style="1" customWidth="1"/>
    <col min="15172" max="15174" width="10.81640625" style="1" customWidth="1"/>
    <col min="15175" max="15175" width="20.1796875" style="1" customWidth="1"/>
    <col min="15176" max="15178" width="10.81640625" style="1" customWidth="1"/>
    <col min="15179" max="15179" width="20.1796875" style="1" customWidth="1"/>
    <col min="15180" max="15182" width="10.81640625" style="1" customWidth="1"/>
    <col min="15183" max="15183" width="20.1796875" style="1" customWidth="1"/>
    <col min="15184" max="15186" width="10.81640625" style="1" customWidth="1"/>
    <col min="15187" max="15187" width="20.1796875" style="1" customWidth="1"/>
    <col min="15188" max="15190" width="10.81640625" style="1" customWidth="1"/>
    <col min="15191" max="15191" width="20.1796875" style="1" customWidth="1"/>
    <col min="15192" max="15194" width="10.81640625" style="1" customWidth="1"/>
    <col min="15195" max="15195" width="20.1796875" style="1" customWidth="1"/>
    <col min="15196" max="15198" width="10.81640625" style="1" customWidth="1"/>
    <col min="15199" max="15199" width="20.1796875" style="1" customWidth="1"/>
    <col min="15200" max="15202" width="10.81640625" style="1" customWidth="1"/>
    <col min="15203" max="15203" width="20.1796875" style="1" customWidth="1"/>
    <col min="15204" max="15206" width="10.81640625" style="1" customWidth="1"/>
    <col min="15207" max="15207" width="20.1796875" style="1" customWidth="1"/>
    <col min="15208" max="15210" width="10.81640625" style="1" customWidth="1"/>
    <col min="15211" max="15211" width="20.1796875" style="1" customWidth="1"/>
    <col min="15212" max="15214" width="10.81640625" style="1" customWidth="1"/>
    <col min="15215" max="15215" width="20.1796875" style="1" customWidth="1"/>
    <col min="15216" max="15218" width="10.81640625" style="1" customWidth="1"/>
    <col min="15219" max="15219" width="20.1796875" style="1" customWidth="1"/>
    <col min="15220" max="15222" width="10.81640625" style="1" customWidth="1"/>
    <col min="15223" max="15223" width="20.1796875" style="1" customWidth="1"/>
    <col min="15224" max="15226" width="10.81640625" style="1" customWidth="1"/>
    <col min="15227" max="15227" width="20.1796875" style="1" customWidth="1"/>
    <col min="15228" max="15230" width="10.81640625" style="1" customWidth="1"/>
    <col min="15231" max="15231" width="20.1796875" style="1" customWidth="1"/>
    <col min="15232" max="15234" width="10.81640625" style="1" customWidth="1"/>
    <col min="15235" max="15235" width="20.1796875" style="1" customWidth="1"/>
    <col min="15236" max="15238" width="10.81640625" style="1" customWidth="1"/>
    <col min="15239" max="15239" width="20.1796875" style="1" customWidth="1"/>
    <col min="15240" max="15242" width="10.81640625" style="1" customWidth="1"/>
    <col min="15243" max="15243" width="20.1796875" style="1" customWidth="1"/>
    <col min="15244" max="15246" width="10.81640625" style="1" customWidth="1"/>
    <col min="15247" max="15247" width="20.1796875" style="1" customWidth="1"/>
    <col min="15248" max="15250" width="10.81640625" style="1" customWidth="1"/>
    <col min="15251" max="15251" width="20.1796875" style="1" customWidth="1"/>
    <col min="15252" max="15254" width="10.81640625" style="1" customWidth="1"/>
    <col min="15255" max="15255" width="20.1796875" style="1" customWidth="1"/>
    <col min="15256" max="15258" width="10.81640625" style="1" customWidth="1"/>
    <col min="15259" max="15259" width="20.1796875" style="1" customWidth="1"/>
    <col min="15260" max="15262" width="10.81640625" style="1" customWidth="1"/>
    <col min="15263" max="15263" width="20.1796875" style="1" customWidth="1"/>
    <col min="15264" max="15266" width="10.81640625" style="1" customWidth="1"/>
    <col min="15267" max="15267" width="20.1796875" style="1" customWidth="1"/>
    <col min="15268" max="15270" width="10.81640625" style="1" customWidth="1"/>
    <col min="15271" max="15271" width="20.1796875" style="1" customWidth="1"/>
    <col min="15272" max="15274" width="10.81640625" style="1" customWidth="1"/>
    <col min="15275" max="15275" width="20.1796875" style="1" customWidth="1"/>
    <col min="15276" max="15278" width="10.81640625" style="1" customWidth="1"/>
    <col min="15279" max="15279" width="20.1796875" style="1" customWidth="1"/>
    <col min="15280" max="15282" width="10.81640625" style="1" customWidth="1"/>
    <col min="15283" max="15283" width="20.1796875" style="1" customWidth="1"/>
    <col min="15284" max="15286" width="10.81640625" style="1" customWidth="1"/>
    <col min="15287" max="15287" width="20.1796875" style="1" customWidth="1"/>
    <col min="15288" max="15290" width="10.81640625" style="1" customWidth="1"/>
    <col min="15291" max="15291" width="20.1796875" style="1" customWidth="1"/>
    <col min="15292" max="15294" width="10.81640625" style="1" customWidth="1"/>
    <col min="15295" max="15295" width="20.1796875" style="1" customWidth="1"/>
    <col min="15296" max="15298" width="10.81640625" style="1" customWidth="1"/>
    <col min="15299" max="15299" width="20.1796875" style="1" customWidth="1"/>
    <col min="15300" max="15302" width="10.81640625" style="1" customWidth="1"/>
    <col min="15303" max="15303" width="20.1796875" style="1" customWidth="1"/>
    <col min="15304" max="15305" width="10.81640625" style="1" customWidth="1"/>
    <col min="15306" max="15306" width="11.81640625" style="1" customWidth="1"/>
    <col min="15307" max="15307" width="20.1796875" style="1" customWidth="1"/>
    <col min="15308" max="15310" width="10.81640625" style="1" customWidth="1"/>
    <col min="15311" max="15313" width="20.1796875" style="1" customWidth="1"/>
    <col min="15314" max="15314" width="4.81640625" style="1" customWidth="1"/>
    <col min="15315" max="15315" width="20.1796875" style="1" customWidth="1"/>
    <col min="15316" max="15316" width="4.81640625" style="1" customWidth="1"/>
    <col min="15317" max="15317" width="20.1796875" style="1" customWidth="1"/>
    <col min="15318" max="15318" width="4.81640625" style="1" customWidth="1"/>
    <col min="15319" max="15319" width="20.1796875" style="1" customWidth="1"/>
    <col min="15320" max="15320" width="4.81640625" style="1" customWidth="1"/>
    <col min="15321" max="15321" width="20.1796875" style="1" customWidth="1"/>
    <col min="15322" max="15322" width="4.81640625" style="1" customWidth="1"/>
    <col min="15323" max="15323" width="20.1796875" style="1" customWidth="1"/>
    <col min="15324" max="15324" width="4.81640625" style="1" customWidth="1"/>
    <col min="15325" max="15325" width="20.1796875" style="1" customWidth="1"/>
    <col min="15326" max="15326" width="8.54296875" style="1" bestFit="1" customWidth="1"/>
    <col min="15327" max="15327" width="7.54296875" style="1" customWidth="1"/>
    <col min="15328" max="15328" width="3.81640625" style="1" customWidth="1"/>
    <col min="15329" max="15329" width="3" style="1" customWidth="1"/>
    <col min="15330" max="15330" width="16.1796875" style="1" customWidth="1"/>
    <col min="15331" max="15331" width="27.453125" style="1" customWidth="1"/>
    <col min="15332" max="15334" width="0" style="1" hidden="1" customWidth="1"/>
    <col min="15335" max="15335" width="0" style="1" hidden="1"/>
    <col min="15336" max="15336" width="5.1796875" style="1" customWidth="1"/>
    <col min="15337" max="15337" width="43.81640625" style="1" customWidth="1"/>
    <col min="15338" max="15338" width="12.81640625" style="1" customWidth="1"/>
    <col min="15339" max="15339" width="17" style="1" customWidth="1"/>
    <col min="15340" max="15341" width="10.81640625" style="1" customWidth="1"/>
    <col min="15342" max="15342" width="8.81640625" style="1" customWidth="1"/>
    <col min="15343" max="15343" width="20.1796875" style="1" customWidth="1"/>
    <col min="15344" max="15345" width="10.81640625" style="1" customWidth="1"/>
    <col min="15346" max="15346" width="10.1796875" style="1" customWidth="1"/>
    <col min="15347" max="15347" width="20.1796875" style="1" customWidth="1"/>
    <col min="15348" max="15349" width="10.81640625" style="1" customWidth="1"/>
    <col min="15350" max="15350" width="8.81640625" style="1" customWidth="1"/>
    <col min="15351" max="15351" width="20.1796875" style="1" customWidth="1"/>
    <col min="15352" max="15353" width="10.81640625" style="1" customWidth="1"/>
    <col min="15354" max="15354" width="10.1796875" style="1" customWidth="1"/>
    <col min="15355" max="15355" width="20.1796875" style="1" customWidth="1"/>
    <col min="15356" max="15357" width="10.81640625" style="1" customWidth="1"/>
    <col min="15358" max="15358" width="8.81640625" style="1" customWidth="1"/>
    <col min="15359" max="15359" width="20.1796875" style="1" customWidth="1"/>
    <col min="15360" max="15361" width="10.81640625" style="1" customWidth="1"/>
    <col min="15362" max="15362" width="10.1796875" style="1" customWidth="1"/>
    <col min="15363" max="15363" width="20.1796875" style="1" customWidth="1"/>
    <col min="15364" max="15365" width="10.81640625" style="1" customWidth="1"/>
    <col min="15366" max="15366" width="8.81640625" style="1" customWidth="1"/>
    <col min="15367" max="15367" width="20.1796875" style="1" customWidth="1"/>
    <col min="15368" max="15369" width="10.81640625" style="1" customWidth="1"/>
    <col min="15370" max="15370" width="10.1796875" style="1" customWidth="1"/>
    <col min="15371" max="15371" width="20.1796875" style="1" customWidth="1"/>
    <col min="15372" max="15373" width="10.81640625" style="1" customWidth="1"/>
    <col min="15374" max="15374" width="8.81640625" style="1" customWidth="1"/>
    <col min="15375" max="15375" width="20.1796875" style="1" customWidth="1"/>
    <col min="15376" max="15377" width="10.81640625" style="1" customWidth="1"/>
    <col min="15378" max="15378" width="10.1796875" style="1" customWidth="1"/>
    <col min="15379" max="15379" width="20.1796875" style="1" customWidth="1"/>
    <col min="15380" max="15382" width="10.81640625" style="1" customWidth="1"/>
    <col min="15383" max="15383" width="20.1796875" style="1" customWidth="1"/>
    <col min="15384" max="15386" width="10.81640625" style="1" customWidth="1"/>
    <col min="15387" max="15387" width="20.1796875" style="1" customWidth="1"/>
    <col min="15388" max="15390" width="10.81640625" style="1" customWidth="1"/>
    <col min="15391" max="15391" width="20.1796875" style="1" customWidth="1"/>
    <col min="15392" max="15394" width="10.81640625" style="1" customWidth="1"/>
    <col min="15395" max="15395" width="20.1796875" style="1" customWidth="1"/>
    <col min="15396" max="15398" width="10.81640625" style="1" customWidth="1"/>
    <col min="15399" max="15399" width="20.1796875" style="1" customWidth="1"/>
    <col min="15400" max="15402" width="10.81640625" style="1" customWidth="1"/>
    <col min="15403" max="15403" width="20.1796875" style="1" customWidth="1"/>
    <col min="15404" max="15406" width="10.81640625" style="1" customWidth="1"/>
    <col min="15407" max="16384" width="20.1796875" style="1" customWidth="1"/>
  </cols>
  <sheetData>
    <row r="1" spans="1:5" ht="27" customHeight="1" x14ac:dyDescent="0.35">
      <c r="A1" s="464"/>
      <c r="B1" s="486" t="s">
        <v>214</v>
      </c>
      <c r="C1" s="477" t="s">
        <v>193</v>
      </c>
      <c r="D1" s="480" t="s">
        <v>188</v>
      </c>
      <c r="E1" s="481"/>
    </row>
    <row r="2" spans="1:5" ht="40.5" customHeight="1" x14ac:dyDescent="0.35">
      <c r="A2" s="464"/>
      <c r="B2" s="487"/>
      <c r="C2" s="478"/>
      <c r="D2" s="482"/>
      <c r="E2" s="483"/>
    </row>
    <row r="3" spans="1:5" s="2" customFormat="1" ht="61.5" customHeight="1" x14ac:dyDescent="0.35">
      <c r="A3" s="464"/>
      <c r="B3" s="487"/>
      <c r="C3" s="478"/>
      <c r="D3" s="482"/>
      <c r="E3" s="483"/>
    </row>
    <row r="4" spans="1:5" s="2" customFormat="1" ht="20.149999999999999" customHeight="1" x14ac:dyDescent="0.35">
      <c r="A4" s="464"/>
      <c r="B4" s="488"/>
      <c r="C4" s="479"/>
      <c r="D4" s="482"/>
      <c r="E4" s="483"/>
    </row>
    <row r="5" spans="1:5" s="2" customFormat="1" ht="36.75" customHeight="1" x14ac:dyDescent="0.35">
      <c r="A5" s="464"/>
      <c r="B5" s="469" t="s">
        <v>163</v>
      </c>
      <c r="C5" s="495" t="s">
        <v>202</v>
      </c>
      <c r="D5" s="482"/>
      <c r="E5" s="483"/>
    </row>
    <row r="6" spans="1:5" s="2" customFormat="1" ht="39.65" customHeight="1" x14ac:dyDescent="0.35">
      <c r="A6" s="464"/>
      <c r="B6" s="470"/>
      <c r="C6" s="495"/>
      <c r="D6" s="482"/>
      <c r="E6" s="483"/>
    </row>
    <row r="7" spans="1:5" s="2" customFormat="1" ht="31.5" customHeight="1" thickBot="1" x14ac:dyDescent="0.4">
      <c r="A7" s="464"/>
      <c r="B7" s="471"/>
      <c r="C7" s="496"/>
      <c r="D7" s="484"/>
      <c r="E7" s="485"/>
    </row>
    <row r="8" spans="1:5" s="2" customFormat="1" ht="16" thickBot="1" x14ac:dyDescent="0.4">
      <c r="A8" s="464"/>
      <c r="B8" s="489" t="s">
        <v>4</v>
      </c>
      <c r="C8" s="490"/>
      <c r="D8" s="490"/>
      <c r="E8" s="491"/>
    </row>
    <row r="9" spans="1:5" s="3" customFormat="1" ht="31" x14ac:dyDescent="0.35">
      <c r="A9" s="464"/>
      <c r="B9" s="399" t="s">
        <v>167</v>
      </c>
      <c r="C9" s="400" t="s">
        <v>166</v>
      </c>
      <c r="D9" s="401" t="s">
        <v>5</v>
      </c>
      <c r="E9" s="401" t="s">
        <v>7</v>
      </c>
    </row>
    <row r="10" spans="1:5" s="2" customFormat="1" ht="18" customHeight="1" x14ac:dyDescent="0.35">
      <c r="A10" s="464"/>
      <c r="B10" s="144" t="s">
        <v>189</v>
      </c>
      <c r="C10" s="396">
        <f>IFERROR(E10/D10,0)</f>
        <v>0</v>
      </c>
      <c r="D10" s="374">
        <v>0</v>
      </c>
      <c r="E10" s="326">
        <v>0</v>
      </c>
    </row>
    <row r="11" spans="1:5" s="2" customFormat="1" ht="18" customHeight="1" x14ac:dyDescent="0.35">
      <c r="A11" s="464"/>
      <c r="B11" s="144" t="s">
        <v>190</v>
      </c>
      <c r="C11" s="397">
        <f t="shared" ref="C11:C16" si="0">IFERROR(E11/D11,0)</f>
        <v>0</v>
      </c>
      <c r="D11" s="374">
        <v>0</v>
      </c>
      <c r="E11" s="325">
        <v>0</v>
      </c>
    </row>
    <row r="12" spans="1:5" s="2" customFormat="1" ht="18" customHeight="1" x14ac:dyDescent="0.35">
      <c r="A12" s="464"/>
      <c r="B12" s="144" t="s">
        <v>191</v>
      </c>
      <c r="C12" s="397">
        <f t="shared" si="0"/>
        <v>0</v>
      </c>
      <c r="D12" s="374">
        <v>0</v>
      </c>
      <c r="E12" s="325">
        <v>0</v>
      </c>
    </row>
    <row r="13" spans="1:5" s="2" customFormat="1" ht="18" customHeight="1" x14ac:dyDescent="0.35">
      <c r="A13" s="464"/>
      <c r="B13" s="318" t="s">
        <v>9</v>
      </c>
      <c r="C13" s="397">
        <f t="shared" si="0"/>
        <v>0</v>
      </c>
      <c r="D13" s="374">
        <v>0</v>
      </c>
      <c r="E13" s="325">
        <v>0</v>
      </c>
    </row>
    <row r="14" spans="1:5" s="2" customFormat="1" ht="18" customHeight="1" x14ac:dyDescent="0.35">
      <c r="A14" s="464"/>
      <c r="B14" s="318" t="s">
        <v>9</v>
      </c>
      <c r="C14" s="397">
        <f t="shared" si="0"/>
        <v>0</v>
      </c>
      <c r="D14" s="374">
        <v>0</v>
      </c>
      <c r="E14" s="325">
        <v>0</v>
      </c>
    </row>
    <row r="15" spans="1:5" s="2" customFormat="1" ht="18" customHeight="1" x14ac:dyDescent="0.35">
      <c r="A15" s="464"/>
      <c r="B15" s="318" t="s">
        <v>9</v>
      </c>
      <c r="C15" s="397">
        <f t="shared" si="0"/>
        <v>0</v>
      </c>
      <c r="D15" s="374">
        <v>0</v>
      </c>
      <c r="E15" s="325">
        <v>0</v>
      </c>
    </row>
    <row r="16" spans="1:5" s="2" customFormat="1" ht="18" customHeight="1" thickBot="1" x14ac:dyDescent="0.4">
      <c r="A16" s="464"/>
      <c r="B16" s="327" t="s">
        <v>9</v>
      </c>
      <c r="C16" s="398">
        <f t="shared" si="0"/>
        <v>0</v>
      </c>
      <c r="D16" s="375">
        <v>0</v>
      </c>
      <c r="E16" s="350">
        <v>0</v>
      </c>
    </row>
    <row r="17" spans="1:5" s="2" customFormat="1" ht="18" customHeight="1" x14ac:dyDescent="0.35">
      <c r="A17" s="464"/>
      <c r="B17" s="328" t="s">
        <v>165</v>
      </c>
      <c r="C17" s="329">
        <f>SUM(C10:C16)</f>
        <v>0</v>
      </c>
      <c r="D17" s="330">
        <f>SUM(D10:D16)</f>
        <v>0</v>
      </c>
      <c r="E17" s="331">
        <f>SUM(E10:E16)</f>
        <v>0</v>
      </c>
    </row>
    <row r="18" spans="1:5" s="2" customFormat="1" ht="18" customHeight="1" x14ac:dyDescent="0.35">
      <c r="A18" s="464"/>
      <c r="B18" s="348" t="s">
        <v>10</v>
      </c>
      <c r="C18" s="465">
        <v>0</v>
      </c>
      <c r="D18" s="466"/>
      <c r="E18" s="408">
        <f>C18*E17</f>
        <v>0</v>
      </c>
    </row>
    <row r="19" spans="1:5" s="3" customFormat="1" ht="18" customHeight="1" x14ac:dyDescent="0.35">
      <c r="A19" s="464"/>
      <c r="B19" s="497" t="s">
        <v>213</v>
      </c>
      <c r="C19" s="498"/>
      <c r="D19" s="498"/>
      <c r="E19" s="409"/>
    </row>
    <row r="20" spans="1:5" s="2" customFormat="1" ht="18" customHeight="1" x14ac:dyDescent="0.35">
      <c r="A20" s="464"/>
      <c r="B20" s="318"/>
      <c r="C20" s="397">
        <f t="shared" ref="C20:C23" si="1">IFERROR(E20/D20,0)</f>
        <v>0</v>
      </c>
      <c r="D20" s="374">
        <v>0</v>
      </c>
      <c r="E20" s="326">
        <v>0</v>
      </c>
    </row>
    <row r="21" spans="1:5" s="2" customFormat="1" ht="18" customHeight="1" x14ac:dyDescent="0.35">
      <c r="A21" s="464"/>
      <c r="B21" s="402"/>
      <c r="C21" s="396">
        <f t="shared" ref="C21" si="2">IFERROR(E21/D21,0)</f>
        <v>0</v>
      </c>
      <c r="D21" s="404">
        <v>0</v>
      </c>
      <c r="E21" s="325">
        <v>0</v>
      </c>
    </row>
    <row r="22" spans="1:5" s="2" customFormat="1" ht="18" customHeight="1" x14ac:dyDescent="0.35">
      <c r="A22" s="464"/>
      <c r="B22" s="402"/>
      <c r="C22" s="396">
        <f t="shared" ref="C22" si="3">IFERROR(E22/D22,0)</f>
        <v>0</v>
      </c>
      <c r="D22" s="404">
        <v>0</v>
      </c>
      <c r="E22" s="325">
        <v>0</v>
      </c>
    </row>
    <row r="23" spans="1:5" s="2" customFormat="1" ht="18" customHeight="1" x14ac:dyDescent="0.35">
      <c r="A23" s="464"/>
      <c r="B23" s="402"/>
      <c r="C23" s="396">
        <f t="shared" si="1"/>
        <v>0</v>
      </c>
      <c r="D23" s="404">
        <v>0</v>
      </c>
      <c r="E23" s="325">
        <v>0</v>
      </c>
    </row>
    <row r="24" spans="1:5" s="3" customFormat="1" ht="18" customHeight="1" x14ac:dyDescent="0.35">
      <c r="A24" s="464"/>
      <c r="B24" s="405" t="s">
        <v>207</v>
      </c>
      <c r="C24" s="406"/>
      <c r="D24" s="407">
        <f>SUM(D18,D17,D20:D23)</f>
        <v>0</v>
      </c>
      <c r="E24" s="403">
        <f>SUM(E18,E17,E20:E23)</f>
        <v>0</v>
      </c>
    </row>
    <row r="25" spans="1:5" s="7" customFormat="1" ht="18" customHeight="1" x14ac:dyDescent="0.35">
      <c r="A25" s="464"/>
      <c r="B25" s="339"/>
      <c r="C25" s="18"/>
      <c r="D25" s="19"/>
      <c r="E25" s="337"/>
    </row>
    <row r="26" spans="1:5" s="7" customFormat="1" ht="18" customHeight="1" x14ac:dyDescent="0.35">
      <c r="A26" s="464"/>
      <c r="B26" s="492" t="s">
        <v>11</v>
      </c>
      <c r="C26" s="493"/>
      <c r="D26" s="493"/>
      <c r="E26" s="494"/>
    </row>
    <row r="27" spans="1:5" s="7" customFormat="1" ht="18" customHeight="1" x14ac:dyDescent="0.35">
      <c r="A27" s="464"/>
      <c r="B27" s="4" t="s">
        <v>126</v>
      </c>
      <c r="C27" s="8"/>
      <c r="D27" s="5"/>
      <c r="E27" s="325">
        <v>0</v>
      </c>
    </row>
    <row r="28" spans="1:5" s="7" customFormat="1" ht="18" customHeight="1" x14ac:dyDescent="0.35">
      <c r="A28" s="464"/>
      <c r="B28" s="4" t="s">
        <v>19</v>
      </c>
      <c r="C28" s="8"/>
      <c r="D28" s="5"/>
      <c r="E28" s="325">
        <v>0</v>
      </c>
    </row>
    <row r="29" spans="1:5" s="7" customFormat="1" ht="18" customHeight="1" x14ac:dyDescent="0.35">
      <c r="A29" s="464"/>
      <c r="B29" s="4" t="s">
        <v>20</v>
      </c>
      <c r="C29" s="8"/>
      <c r="D29" s="5"/>
      <c r="E29" s="325">
        <v>0</v>
      </c>
    </row>
    <row r="30" spans="1:5" s="7" customFormat="1" ht="18" customHeight="1" x14ac:dyDescent="0.35">
      <c r="A30" s="464"/>
      <c r="B30" s="4" t="s">
        <v>92</v>
      </c>
      <c r="C30" s="8"/>
      <c r="D30" s="5"/>
      <c r="E30" s="325">
        <v>0</v>
      </c>
    </row>
    <row r="31" spans="1:5" s="7" customFormat="1" ht="18" customHeight="1" x14ac:dyDescent="0.35">
      <c r="A31" s="464"/>
      <c r="B31" s="4" t="s">
        <v>21</v>
      </c>
      <c r="C31" s="8"/>
      <c r="D31" s="5"/>
      <c r="E31" s="325">
        <v>0</v>
      </c>
    </row>
    <row r="32" spans="1:5" s="7" customFormat="1" ht="18" customHeight="1" x14ac:dyDescent="0.35">
      <c r="A32" s="464"/>
      <c r="B32" s="4" t="s">
        <v>22</v>
      </c>
      <c r="C32" s="8"/>
      <c r="D32" s="5"/>
      <c r="E32" s="325">
        <v>0</v>
      </c>
    </row>
    <row r="33" spans="1:5" s="7" customFormat="1" ht="18" customHeight="1" x14ac:dyDescent="0.35">
      <c r="A33" s="464"/>
      <c r="B33" s="4" t="s">
        <v>240</v>
      </c>
      <c r="C33" s="8"/>
      <c r="D33" s="5"/>
      <c r="E33" s="325">
        <v>0</v>
      </c>
    </row>
    <row r="34" spans="1:5" s="7" customFormat="1" ht="18" customHeight="1" x14ac:dyDescent="0.35">
      <c r="A34" s="464"/>
      <c r="B34" s="4" t="s">
        <v>23</v>
      </c>
      <c r="C34" s="8"/>
      <c r="D34" s="5"/>
      <c r="E34" s="325">
        <v>0</v>
      </c>
    </row>
    <row r="35" spans="1:5" s="7" customFormat="1" ht="18" customHeight="1" x14ac:dyDescent="0.35">
      <c r="A35" s="464"/>
      <c r="B35" s="382" t="s">
        <v>127</v>
      </c>
      <c r="C35" s="8"/>
      <c r="D35" s="5"/>
      <c r="E35" s="382"/>
    </row>
    <row r="36" spans="1:5" s="7" customFormat="1" ht="18" customHeight="1" x14ac:dyDescent="0.35">
      <c r="A36" s="464"/>
      <c r="B36" s="4" t="s">
        <v>24</v>
      </c>
      <c r="C36" s="8"/>
      <c r="D36" s="5"/>
      <c r="E36" s="325">
        <v>0</v>
      </c>
    </row>
    <row r="37" spans="1:5" s="7" customFormat="1" ht="18" customHeight="1" x14ac:dyDescent="0.35">
      <c r="A37" s="464"/>
      <c r="B37" s="4" t="s">
        <v>25</v>
      </c>
      <c r="C37" s="8"/>
      <c r="D37" s="5"/>
      <c r="E37" s="325">
        <v>0</v>
      </c>
    </row>
    <row r="38" spans="1:5" s="7" customFormat="1" ht="18" customHeight="1" x14ac:dyDescent="0.35">
      <c r="A38" s="464"/>
      <c r="B38" s="382" t="s">
        <v>26</v>
      </c>
      <c r="C38" s="8"/>
      <c r="D38" s="5"/>
      <c r="E38" s="382"/>
    </row>
    <row r="39" spans="1:5" s="7" customFormat="1" ht="18" customHeight="1" x14ac:dyDescent="0.35">
      <c r="A39" s="464"/>
      <c r="B39" s="4" t="s">
        <v>24</v>
      </c>
      <c r="C39" s="8"/>
      <c r="D39" s="8"/>
      <c r="E39" s="325">
        <v>0</v>
      </c>
    </row>
    <row r="40" spans="1:5" s="7" customFormat="1" ht="18" customHeight="1" x14ac:dyDescent="0.35">
      <c r="A40" s="464"/>
      <c r="B40" s="4" t="s">
        <v>25</v>
      </c>
      <c r="C40" s="8"/>
      <c r="D40" s="5"/>
      <c r="E40" s="325">
        <v>0</v>
      </c>
    </row>
    <row r="41" spans="1:5" s="7" customFormat="1" ht="18" customHeight="1" x14ac:dyDescent="0.35">
      <c r="A41" s="464"/>
      <c r="B41" s="382" t="s">
        <v>27</v>
      </c>
      <c r="C41" s="8"/>
      <c r="D41" s="5"/>
      <c r="E41" s="382"/>
    </row>
    <row r="42" spans="1:5" s="7" customFormat="1" ht="18" customHeight="1" x14ac:dyDescent="0.35">
      <c r="A42" s="464"/>
      <c r="B42" s="9" t="s">
        <v>28</v>
      </c>
      <c r="C42" s="8"/>
      <c r="D42" s="5"/>
      <c r="E42" s="325">
        <v>0</v>
      </c>
    </row>
    <row r="43" spans="1:5" s="7" customFormat="1" ht="18" customHeight="1" x14ac:dyDescent="0.35">
      <c r="A43" s="464"/>
      <c r="B43" s="9" t="s">
        <v>29</v>
      </c>
      <c r="C43" s="8"/>
      <c r="D43" s="5"/>
      <c r="E43" s="325">
        <v>0</v>
      </c>
    </row>
    <row r="44" spans="1:5" s="7" customFormat="1" ht="18" customHeight="1" x14ac:dyDescent="0.35">
      <c r="A44" s="464"/>
      <c r="B44" s="319" t="s">
        <v>8</v>
      </c>
      <c r="C44" s="8"/>
      <c r="D44" s="5"/>
      <c r="E44" s="325">
        <v>0</v>
      </c>
    </row>
    <row r="45" spans="1:5" s="7" customFormat="1" ht="18" customHeight="1" x14ac:dyDescent="0.35">
      <c r="A45" s="464"/>
      <c r="B45" s="319" t="s">
        <v>8</v>
      </c>
      <c r="C45" s="8"/>
      <c r="D45" s="5"/>
      <c r="E45" s="325">
        <v>0</v>
      </c>
    </row>
    <row r="46" spans="1:5" s="7" customFormat="1" ht="18" customHeight="1" thickBot="1" x14ac:dyDescent="0.4">
      <c r="A46" s="464"/>
      <c r="B46" s="334" t="s">
        <v>9</v>
      </c>
      <c r="C46" s="8"/>
      <c r="D46" s="5"/>
      <c r="E46" s="376">
        <v>0</v>
      </c>
    </row>
    <row r="47" spans="1:5" s="7" customFormat="1" ht="18" customHeight="1" thickBot="1" x14ac:dyDescent="0.4">
      <c r="A47" s="464"/>
      <c r="B47" s="389" t="s">
        <v>30</v>
      </c>
      <c r="C47" s="390"/>
      <c r="D47" s="391"/>
      <c r="E47" s="336">
        <f>SUM(E42:E46,E39:E40,E36:E37,E27:E34)</f>
        <v>0</v>
      </c>
    </row>
    <row r="48" spans="1:5" s="7" customFormat="1" ht="18" customHeight="1" x14ac:dyDescent="0.35">
      <c r="A48" s="464"/>
      <c r="B48" s="475"/>
      <c r="C48" s="475"/>
      <c r="D48" s="475"/>
      <c r="E48" s="476"/>
    </row>
    <row r="49" spans="1:5" s="7" customFormat="1" ht="19.5" customHeight="1" x14ac:dyDescent="0.35">
      <c r="A49" s="464"/>
      <c r="B49" s="385" t="s">
        <v>1</v>
      </c>
      <c r="C49" s="467"/>
      <c r="D49" s="468"/>
      <c r="E49" s="383">
        <f>'Admin Expense Detail '!H49</f>
        <v>0</v>
      </c>
    </row>
    <row r="50" spans="1:5" s="7" customFormat="1" ht="18" customHeight="1" x14ac:dyDescent="0.35">
      <c r="A50" s="464"/>
      <c r="B50" s="338"/>
      <c r="C50" s="21"/>
      <c r="D50" s="384"/>
      <c r="E50" s="20"/>
    </row>
    <row r="51" spans="1:5" s="2" customFormat="1" ht="18" customHeight="1" x14ac:dyDescent="0.35">
      <c r="A51" s="464"/>
      <c r="B51" s="472" t="s">
        <v>31</v>
      </c>
      <c r="C51" s="473"/>
      <c r="D51" s="473"/>
      <c r="E51" s="474"/>
    </row>
    <row r="52" spans="1:5" s="7" customFormat="1" ht="18" customHeight="1" x14ac:dyDescent="0.35">
      <c r="A52" s="464"/>
      <c r="B52" s="318"/>
      <c r="C52" s="332"/>
      <c r="D52" s="6"/>
      <c r="E52" s="325">
        <v>0</v>
      </c>
    </row>
    <row r="53" spans="1:5" s="7" customFormat="1" ht="18" customHeight="1" x14ac:dyDescent="0.35">
      <c r="A53" s="464"/>
      <c r="B53" s="318"/>
      <c r="C53" s="333"/>
      <c r="D53" s="5"/>
      <c r="E53" s="325">
        <v>0</v>
      </c>
    </row>
    <row r="54" spans="1:5" s="7" customFormat="1" ht="18" customHeight="1" x14ac:dyDescent="0.35">
      <c r="A54" s="464"/>
      <c r="B54" s="335"/>
      <c r="C54" s="333"/>
      <c r="D54" s="5"/>
      <c r="E54" s="376">
        <v>0</v>
      </c>
    </row>
    <row r="55" spans="1:5" s="7" customFormat="1" ht="18" customHeight="1" x14ac:dyDescent="0.35">
      <c r="A55" s="464"/>
      <c r="B55" s="392" t="s">
        <v>32</v>
      </c>
      <c r="C55" s="393"/>
      <c r="D55" s="394"/>
      <c r="E55" s="395">
        <f>SUM(E52:E54)</f>
        <v>0</v>
      </c>
    </row>
    <row r="56" spans="1:5" s="7" customFormat="1" ht="18" customHeight="1" thickBot="1" x14ac:dyDescent="0.4">
      <c r="A56" s="464"/>
      <c r="B56" s="338"/>
      <c r="C56" s="21"/>
      <c r="D56" s="19"/>
      <c r="E56" s="337"/>
    </row>
    <row r="57" spans="1:5" s="7" customFormat="1" ht="18" customHeight="1" thickBot="1" x14ac:dyDescent="0.4">
      <c r="A57" s="464"/>
      <c r="B57" s="389" t="s">
        <v>203</v>
      </c>
      <c r="C57" s="390"/>
      <c r="D57" s="391"/>
      <c r="E57" s="336">
        <f>SUM(E49,E47,E24)-E55</f>
        <v>0</v>
      </c>
    </row>
    <row r="58" spans="1:5" ht="18" customHeight="1" x14ac:dyDescent="0.5">
      <c r="B58" s="12"/>
      <c r="C58" s="13"/>
    </row>
    <row r="59" spans="1:5" x14ac:dyDescent="0.35">
      <c r="C59" s="10"/>
    </row>
    <row r="66" spans="2:3" x14ac:dyDescent="0.35">
      <c r="C66" s="10"/>
    </row>
    <row r="67" spans="2:3" hidden="1" x14ac:dyDescent="0.35">
      <c r="B67" s="11" t="s">
        <v>38</v>
      </c>
      <c r="C67" s="10"/>
    </row>
    <row r="68" spans="2:3" x14ac:dyDescent="0.35">
      <c r="C68" s="10"/>
    </row>
    <row r="69" spans="2:3" hidden="1" x14ac:dyDescent="0.35">
      <c r="B69" s="11" t="s">
        <v>37</v>
      </c>
      <c r="C69" s="10"/>
    </row>
    <row r="70" spans="2:3" x14ac:dyDescent="0.35">
      <c r="C70" s="10"/>
    </row>
    <row r="71" spans="2:3" x14ac:dyDescent="0.35">
      <c r="C71" s="10"/>
    </row>
    <row r="72" spans="2:3" x14ac:dyDescent="0.35">
      <c r="C72" s="10"/>
    </row>
    <row r="73" spans="2:3" x14ac:dyDescent="0.35">
      <c r="C73" s="10"/>
    </row>
    <row r="74" spans="2:3" x14ac:dyDescent="0.35">
      <c r="C74" s="10"/>
    </row>
    <row r="193" spans="2:3" x14ac:dyDescent="0.35">
      <c r="B193" s="1"/>
      <c r="C193" s="10"/>
    </row>
    <row r="194" spans="2:3" x14ac:dyDescent="0.35">
      <c r="B194" s="1"/>
      <c r="C194" s="10"/>
    </row>
    <row r="195" spans="2:3" x14ac:dyDescent="0.35">
      <c r="B195" s="1"/>
      <c r="C195" s="10"/>
    </row>
    <row r="196" spans="2:3" x14ac:dyDescent="0.35">
      <c r="B196" s="1"/>
      <c r="C196" s="10"/>
    </row>
    <row r="197" spans="2:3" x14ac:dyDescent="0.35">
      <c r="B197" s="1"/>
      <c r="C197" s="10"/>
    </row>
    <row r="198" spans="2:3" x14ac:dyDescent="0.35">
      <c r="B198" s="1"/>
      <c r="C198" s="10"/>
    </row>
    <row r="199" spans="2:3" x14ac:dyDescent="0.35">
      <c r="B199" s="1"/>
      <c r="C199" s="10"/>
    </row>
    <row r="200" spans="2:3" x14ac:dyDescent="0.35">
      <c r="B200" s="1"/>
      <c r="C200" s="10"/>
    </row>
    <row r="201" spans="2:3" x14ac:dyDescent="0.35">
      <c r="B201" s="1"/>
      <c r="C201" s="10"/>
    </row>
    <row r="202" spans="2:3" x14ac:dyDescent="0.35">
      <c r="B202" s="1"/>
      <c r="C202" s="10"/>
    </row>
    <row r="203" spans="2:3" x14ac:dyDescent="0.35">
      <c r="B203" s="1"/>
      <c r="C203" s="10"/>
    </row>
    <row r="204" spans="2:3" x14ac:dyDescent="0.35">
      <c r="B204" s="1"/>
      <c r="C204" s="10"/>
    </row>
    <row r="205" spans="2:3" x14ac:dyDescent="0.35">
      <c r="B205" s="1"/>
      <c r="C205" s="10"/>
    </row>
    <row r="206" spans="2:3" x14ac:dyDescent="0.35">
      <c r="B206" s="1"/>
      <c r="C206" s="10"/>
    </row>
    <row r="207" spans="2:3" x14ac:dyDescent="0.35">
      <c r="B207" s="1"/>
      <c r="C207" s="10"/>
    </row>
    <row r="208" spans="2:3" x14ac:dyDescent="0.35">
      <c r="B208" s="1"/>
      <c r="C208" s="10"/>
    </row>
    <row r="209" spans="2:3" x14ac:dyDescent="0.35">
      <c r="B209" s="1"/>
      <c r="C209" s="10"/>
    </row>
    <row r="210" spans="2:3" x14ac:dyDescent="0.35">
      <c r="B210" s="1"/>
      <c r="C210" s="10"/>
    </row>
    <row r="211" spans="2:3" x14ac:dyDescent="0.35">
      <c r="B211" s="1"/>
      <c r="C211" s="10"/>
    </row>
    <row r="212" spans="2:3" x14ac:dyDescent="0.35">
      <c r="B212" s="1"/>
      <c r="C212" s="10"/>
    </row>
    <row r="213" spans="2:3" x14ac:dyDescent="0.35">
      <c r="B213" s="1"/>
      <c r="C213" s="10"/>
    </row>
    <row r="214" spans="2:3" x14ac:dyDescent="0.35">
      <c r="B214" s="1"/>
      <c r="C214" s="10"/>
    </row>
    <row r="215" spans="2:3" x14ac:dyDescent="0.35">
      <c r="B215" s="1"/>
      <c r="C215" s="10"/>
    </row>
    <row r="216" spans="2:3" x14ac:dyDescent="0.35">
      <c r="B216" s="1"/>
      <c r="C216" s="10"/>
    </row>
    <row r="217" spans="2:3" x14ac:dyDescent="0.35">
      <c r="B217" s="1"/>
      <c r="C217" s="10"/>
    </row>
    <row r="218" spans="2:3" x14ac:dyDescent="0.35">
      <c r="B218" s="1"/>
      <c r="C218" s="10"/>
    </row>
    <row r="219" spans="2:3" x14ac:dyDescent="0.35">
      <c r="B219" s="1"/>
      <c r="C219" s="10"/>
    </row>
    <row r="220" spans="2:3" x14ac:dyDescent="0.35">
      <c r="B220" s="1"/>
      <c r="C220" s="10"/>
    </row>
    <row r="221" spans="2:3" x14ac:dyDescent="0.35">
      <c r="B221" s="1"/>
      <c r="C221" s="10"/>
    </row>
    <row r="222" spans="2:3" x14ac:dyDescent="0.35">
      <c r="B222" s="1"/>
      <c r="C222" s="10"/>
    </row>
    <row r="223" spans="2:3" x14ac:dyDescent="0.35">
      <c r="B223" s="1"/>
      <c r="C223" s="10"/>
    </row>
    <row r="224" spans="2:3" x14ac:dyDescent="0.35">
      <c r="B224" s="1"/>
      <c r="C224" s="10"/>
    </row>
    <row r="225" spans="2:3" x14ac:dyDescent="0.35">
      <c r="B225" s="1"/>
      <c r="C225" s="10"/>
    </row>
    <row r="226" spans="2:3" x14ac:dyDescent="0.35">
      <c r="B226" s="1"/>
      <c r="C226" s="10"/>
    </row>
    <row r="227" spans="2:3" x14ac:dyDescent="0.35">
      <c r="B227" s="1"/>
      <c r="C227" s="10"/>
    </row>
    <row r="228" spans="2:3" x14ac:dyDescent="0.35">
      <c r="B228" s="1"/>
      <c r="C228" s="10"/>
    </row>
    <row r="229" spans="2:3" x14ac:dyDescent="0.35">
      <c r="B229" s="1"/>
      <c r="C229" s="10"/>
    </row>
    <row r="230" spans="2:3" x14ac:dyDescent="0.35">
      <c r="B230" s="1"/>
      <c r="C230" s="10"/>
    </row>
    <row r="231" spans="2:3" x14ac:dyDescent="0.35">
      <c r="B231" s="1"/>
      <c r="C231" s="10"/>
    </row>
    <row r="232" spans="2:3" x14ac:dyDescent="0.35">
      <c r="B232" s="1"/>
      <c r="C232" s="10"/>
    </row>
    <row r="233" spans="2:3" x14ac:dyDescent="0.35">
      <c r="B233" s="1"/>
      <c r="C233" s="10"/>
    </row>
    <row r="234" spans="2:3" x14ac:dyDescent="0.35">
      <c r="B234" s="1"/>
      <c r="C234" s="10"/>
    </row>
    <row r="235" spans="2:3" x14ac:dyDescent="0.35">
      <c r="B235" s="1"/>
      <c r="C235" s="10"/>
    </row>
    <row r="236" spans="2:3" x14ac:dyDescent="0.35">
      <c r="B236" s="1"/>
      <c r="C236" s="10"/>
    </row>
    <row r="237" spans="2:3" x14ac:dyDescent="0.35">
      <c r="B237" s="1"/>
      <c r="C237" s="10"/>
    </row>
    <row r="238" spans="2:3" x14ac:dyDescent="0.35">
      <c r="B238" s="1"/>
      <c r="C238" s="10"/>
    </row>
    <row r="239" spans="2:3" x14ac:dyDescent="0.35">
      <c r="B239" s="1"/>
      <c r="C239" s="10"/>
    </row>
    <row r="240" spans="2:3" x14ac:dyDescent="0.35">
      <c r="B240" s="1"/>
      <c r="C240" s="10"/>
    </row>
    <row r="241" spans="2:3" x14ac:dyDescent="0.35">
      <c r="B241" s="1"/>
      <c r="C241" s="10"/>
    </row>
    <row r="242" spans="2:3" x14ac:dyDescent="0.35">
      <c r="B242" s="1"/>
      <c r="C242" s="10"/>
    </row>
    <row r="243" spans="2:3" x14ac:dyDescent="0.35">
      <c r="B243" s="1"/>
      <c r="C243" s="10"/>
    </row>
    <row r="244" spans="2:3" x14ac:dyDescent="0.35">
      <c r="B244" s="1"/>
      <c r="C244" s="10"/>
    </row>
    <row r="245" spans="2:3" x14ac:dyDescent="0.35">
      <c r="B245" s="1"/>
      <c r="C245" s="10"/>
    </row>
    <row r="246" spans="2:3" x14ac:dyDescent="0.35">
      <c r="B246" s="1"/>
      <c r="C246" s="10"/>
    </row>
    <row r="247" spans="2:3" x14ac:dyDescent="0.35">
      <c r="B247" s="1"/>
      <c r="C247" s="10"/>
    </row>
    <row r="248" spans="2:3" x14ac:dyDescent="0.35">
      <c r="B248" s="1"/>
      <c r="C248" s="10"/>
    </row>
    <row r="249" spans="2:3" x14ac:dyDescent="0.35">
      <c r="B249" s="1"/>
      <c r="C249" s="10"/>
    </row>
    <row r="250" spans="2:3" x14ac:dyDescent="0.35">
      <c r="B250" s="1"/>
      <c r="C250" s="10"/>
    </row>
    <row r="251" spans="2:3" x14ac:dyDescent="0.35">
      <c r="B251" s="1"/>
      <c r="C251" s="10"/>
    </row>
    <row r="252" spans="2:3" x14ac:dyDescent="0.35">
      <c r="B252" s="1"/>
      <c r="C252" s="10"/>
    </row>
    <row r="253" spans="2:3" x14ac:dyDescent="0.35">
      <c r="B253" s="1"/>
      <c r="C253" s="10"/>
    </row>
    <row r="254" spans="2:3" x14ac:dyDescent="0.35">
      <c r="B254" s="1"/>
      <c r="C254" s="10"/>
    </row>
    <row r="255" spans="2:3" x14ac:dyDescent="0.35">
      <c r="B255" s="1"/>
      <c r="C255" s="10"/>
    </row>
    <row r="256" spans="2:3" x14ac:dyDescent="0.35">
      <c r="B256" s="1"/>
      <c r="C256" s="10"/>
    </row>
    <row r="257" spans="2:3" x14ac:dyDescent="0.35">
      <c r="B257" s="1"/>
      <c r="C257" s="10"/>
    </row>
    <row r="258" spans="2:3" x14ac:dyDescent="0.35">
      <c r="B258" s="1"/>
      <c r="C258" s="10"/>
    </row>
    <row r="259" spans="2:3" x14ac:dyDescent="0.35">
      <c r="B259" s="1"/>
      <c r="C259" s="10"/>
    </row>
    <row r="260" spans="2:3" x14ac:dyDescent="0.35">
      <c r="B260" s="1"/>
      <c r="C260" s="10"/>
    </row>
    <row r="261" spans="2:3" x14ac:dyDescent="0.35">
      <c r="B261" s="1"/>
      <c r="C261" s="10"/>
    </row>
    <row r="262" spans="2:3" x14ac:dyDescent="0.35">
      <c r="B262" s="1"/>
      <c r="C262" s="10"/>
    </row>
    <row r="263" spans="2:3" x14ac:dyDescent="0.35">
      <c r="B263" s="1"/>
      <c r="C263" s="10"/>
    </row>
    <row r="264" spans="2:3" x14ac:dyDescent="0.35">
      <c r="B264" s="1"/>
      <c r="C264" s="10"/>
    </row>
    <row r="265" spans="2:3" x14ac:dyDescent="0.35">
      <c r="B265" s="1"/>
      <c r="C265" s="10"/>
    </row>
    <row r="266" spans="2:3" x14ac:dyDescent="0.35">
      <c r="B266" s="1"/>
      <c r="C266" s="10"/>
    </row>
    <row r="267" spans="2:3" x14ac:dyDescent="0.35">
      <c r="B267" s="1"/>
      <c r="C267" s="10"/>
    </row>
    <row r="268" spans="2:3" x14ac:dyDescent="0.35">
      <c r="B268" s="1"/>
      <c r="C268" s="10"/>
    </row>
    <row r="269" spans="2:3" x14ac:dyDescent="0.35">
      <c r="B269" s="1"/>
      <c r="C269" s="10"/>
    </row>
    <row r="270" spans="2:3" x14ac:dyDescent="0.35">
      <c r="B270" s="1"/>
      <c r="C270" s="10"/>
    </row>
    <row r="271" spans="2:3" x14ac:dyDescent="0.35">
      <c r="B271" s="1"/>
      <c r="C271" s="10"/>
    </row>
    <row r="272" spans="2:3" x14ac:dyDescent="0.35">
      <c r="B272" s="1"/>
      <c r="C272" s="10"/>
    </row>
    <row r="273" spans="2:3" x14ac:dyDescent="0.35">
      <c r="B273" s="1"/>
      <c r="C273" s="10"/>
    </row>
    <row r="274" spans="2:3" x14ac:dyDescent="0.35">
      <c r="B274" s="1"/>
      <c r="C274" s="10"/>
    </row>
    <row r="275" spans="2:3" x14ac:dyDescent="0.35">
      <c r="B275" s="1"/>
      <c r="C275" s="10"/>
    </row>
    <row r="276" spans="2:3" x14ac:dyDescent="0.35">
      <c r="B276" s="1"/>
      <c r="C276" s="10"/>
    </row>
    <row r="277" spans="2:3" x14ac:dyDescent="0.35">
      <c r="B277" s="1"/>
      <c r="C277" s="10"/>
    </row>
    <row r="278" spans="2:3" x14ac:dyDescent="0.35">
      <c r="B278" s="1"/>
      <c r="C278" s="10"/>
    </row>
    <row r="279" spans="2:3" x14ac:dyDescent="0.35">
      <c r="B279" s="1"/>
      <c r="C279" s="10"/>
    </row>
    <row r="280" spans="2:3" x14ac:dyDescent="0.35">
      <c r="B280" s="1"/>
      <c r="C280" s="10"/>
    </row>
    <row r="281" spans="2:3" x14ac:dyDescent="0.35">
      <c r="B281" s="1"/>
      <c r="C281" s="10"/>
    </row>
    <row r="282" spans="2:3" x14ac:dyDescent="0.35">
      <c r="B282" s="1"/>
      <c r="C282" s="10"/>
    </row>
    <row r="283" spans="2:3" x14ac:dyDescent="0.35">
      <c r="B283" s="1"/>
      <c r="C283" s="10"/>
    </row>
    <row r="284" spans="2:3" x14ac:dyDescent="0.35">
      <c r="B284" s="1"/>
      <c r="C284" s="10"/>
    </row>
    <row r="285" spans="2:3" x14ac:dyDescent="0.35">
      <c r="B285" s="1"/>
      <c r="C285" s="10"/>
    </row>
    <row r="286" spans="2:3" x14ac:dyDescent="0.35">
      <c r="B286" s="1"/>
      <c r="C286" s="10"/>
    </row>
    <row r="287" spans="2:3" x14ac:dyDescent="0.35">
      <c r="B287" s="1"/>
      <c r="C287" s="10"/>
    </row>
    <row r="288" spans="2:3" x14ac:dyDescent="0.35">
      <c r="B288" s="1"/>
      <c r="C288" s="10"/>
    </row>
    <row r="289" spans="2:3" x14ac:dyDescent="0.35">
      <c r="B289" s="1"/>
      <c r="C289" s="10"/>
    </row>
    <row r="290" spans="2:3" x14ac:dyDescent="0.35">
      <c r="B290" s="1"/>
      <c r="C290" s="10"/>
    </row>
    <row r="291" spans="2:3" x14ac:dyDescent="0.35">
      <c r="B291" s="1"/>
      <c r="C291" s="10"/>
    </row>
    <row r="292" spans="2:3" x14ac:dyDescent="0.35">
      <c r="B292" s="1"/>
      <c r="C292" s="10"/>
    </row>
    <row r="293" spans="2:3" x14ac:dyDescent="0.35">
      <c r="B293" s="1"/>
      <c r="C293" s="10"/>
    </row>
    <row r="294" spans="2:3" x14ac:dyDescent="0.35">
      <c r="B294" s="1"/>
      <c r="C294" s="10"/>
    </row>
    <row r="295" spans="2:3" x14ac:dyDescent="0.35">
      <c r="B295" s="1"/>
      <c r="C295" s="10"/>
    </row>
    <row r="296" spans="2:3" x14ac:dyDescent="0.35">
      <c r="B296" s="1"/>
      <c r="C296" s="10"/>
    </row>
    <row r="297" spans="2:3" x14ac:dyDescent="0.35">
      <c r="B297" s="1"/>
      <c r="C297" s="10"/>
    </row>
    <row r="298" spans="2:3" x14ac:dyDescent="0.35">
      <c r="B298" s="1"/>
      <c r="C298" s="10"/>
    </row>
    <row r="299" spans="2:3" x14ac:dyDescent="0.35">
      <c r="B299" s="1"/>
      <c r="C299" s="10"/>
    </row>
    <row r="300" spans="2:3" x14ac:dyDescent="0.35">
      <c r="B300" s="1"/>
      <c r="C300" s="10"/>
    </row>
    <row r="301" spans="2:3" x14ac:dyDescent="0.35">
      <c r="B301" s="1"/>
      <c r="C301" s="10"/>
    </row>
    <row r="302" spans="2:3" x14ac:dyDescent="0.35">
      <c r="B302" s="1"/>
      <c r="C302" s="10"/>
    </row>
    <row r="303" spans="2:3" x14ac:dyDescent="0.35">
      <c r="B303" s="1"/>
      <c r="C303" s="10"/>
    </row>
    <row r="304" spans="2:3" x14ac:dyDescent="0.35">
      <c r="B304" s="1"/>
      <c r="C304" s="10"/>
    </row>
    <row r="305" spans="2:3" x14ac:dyDescent="0.35">
      <c r="B305" s="1"/>
      <c r="C305" s="10"/>
    </row>
    <row r="306" spans="2:3" x14ac:dyDescent="0.35">
      <c r="B306" s="1"/>
      <c r="C306" s="10"/>
    </row>
    <row r="307" spans="2:3" x14ac:dyDescent="0.35">
      <c r="B307" s="1"/>
      <c r="C307" s="10"/>
    </row>
    <row r="308" spans="2:3" x14ac:dyDescent="0.35">
      <c r="B308" s="1"/>
      <c r="C308" s="10"/>
    </row>
    <row r="309" spans="2:3" x14ac:dyDescent="0.35">
      <c r="B309" s="1"/>
      <c r="C309" s="10"/>
    </row>
    <row r="310" spans="2:3" x14ac:dyDescent="0.35">
      <c r="B310" s="1"/>
      <c r="C310" s="10"/>
    </row>
    <row r="311" spans="2:3" x14ac:dyDescent="0.35">
      <c r="B311" s="1"/>
      <c r="C311" s="10"/>
    </row>
    <row r="312" spans="2:3" x14ac:dyDescent="0.35">
      <c r="B312" s="1"/>
      <c r="C312" s="10"/>
    </row>
    <row r="313" spans="2:3" x14ac:dyDescent="0.35">
      <c r="B313" s="1"/>
      <c r="C313" s="10"/>
    </row>
    <row r="314" spans="2:3" x14ac:dyDescent="0.35">
      <c r="B314" s="1"/>
      <c r="C314" s="10"/>
    </row>
    <row r="315" spans="2:3" x14ac:dyDescent="0.35">
      <c r="B315" s="1"/>
      <c r="C315" s="10"/>
    </row>
    <row r="316" spans="2:3" x14ac:dyDescent="0.35">
      <c r="B316" s="1"/>
      <c r="C316" s="10"/>
    </row>
    <row r="317" spans="2:3" x14ac:dyDescent="0.35">
      <c r="B317" s="1"/>
      <c r="C317" s="10"/>
    </row>
    <row r="318" spans="2:3" x14ac:dyDescent="0.35">
      <c r="B318" s="1"/>
      <c r="C318" s="10"/>
    </row>
    <row r="319" spans="2:3" x14ac:dyDescent="0.35">
      <c r="B319" s="1"/>
      <c r="C319" s="10"/>
    </row>
    <row r="320" spans="2:3" x14ac:dyDescent="0.35">
      <c r="B320" s="1"/>
      <c r="C320" s="10"/>
    </row>
    <row r="321" spans="2:3" x14ac:dyDescent="0.35">
      <c r="B321" s="1"/>
      <c r="C321" s="10"/>
    </row>
    <row r="322" spans="2:3" x14ac:dyDescent="0.35">
      <c r="B322" s="1"/>
      <c r="C322" s="10"/>
    </row>
    <row r="323" spans="2:3" x14ac:dyDescent="0.35">
      <c r="B323" s="1"/>
      <c r="C323" s="10"/>
    </row>
    <row r="324" spans="2:3" x14ac:dyDescent="0.35">
      <c r="B324" s="1"/>
      <c r="C324" s="10"/>
    </row>
    <row r="325" spans="2:3" x14ac:dyDescent="0.35">
      <c r="B325" s="1"/>
      <c r="C325" s="10"/>
    </row>
    <row r="326" spans="2:3" x14ac:dyDescent="0.35">
      <c r="B326" s="1"/>
      <c r="C326" s="10"/>
    </row>
    <row r="327" spans="2:3" x14ac:dyDescent="0.35">
      <c r="B327" s="1"/>
      <c r="C327" s="10"/>
    </row>
    <row r="328" spans="2:3" x14ac:dyDescent="0.35">
      <c r="B328" s="1"/>
      <c r="C328" s="10"/>
    </row>
    <row r="329" spans="2:3" x14ac:dyDescent="0.35">
      <c r="B329" s="1"/>
      <c r="C329" s="10"/>
    </row>
    <row r="330" spans="2:3" x14ac:dyDescent="0.35">
      <c r="B330" s="1"/>
      <c r="C330" s="10"/>
    </row>
    <row r="331" spans="2:3" x14ac:dyDescent="0.35">
      <c r="B331" s="1"/>
      <c r="C331" s="10"/>
    </row>
    <row r="332" spans="2:3" x14ac:dyDescent="0.35">
      <c r="B332" s="1"/>
      <c r="C332" s="10"/>
    </row>
    <row r="333" spans="2:3" x14ac:dyDescent="0.35">
      <c r="B333" s="1"/>
      <c r="C333" s="10"/>
    </row>
    <row r="334" spans="2:3" x14ac:dyDescent="0.35">
      <c r="B334" s="1"/>
      <c r="C334" s="10"/>
    </row>
    <row r="335" spans="2:3" x14ac:dyDescent="0.35">
      <c r="B335" s="1"/>
      <c r="C335" s="10"/>
    </row>
    <row r="336" spans="2:3" x14ac:dyDescent="0.35">
      <c r="B336" s="1"/>
      <c r="C336" s="10"/>
    </row>
    <row r="337" spans="2:3" x14ac:dyDescent="0.35">
      <c r="B337" s="1"/>
      <c r="C337" s="10"/>
    </row>
    <row r="338" spans="2:3" x14ac:dyDescent="0.35">
      <c r="B338" s="1"/>
      <c r="C338" s="10"/>
    </row>
    <row r="339" spans="2:3" x14ac:dyDescent="0.35">
      <c r="B339" s="1"/>
      <c r="C339" s="10"/>
    </row>
    <row r="340" spans="2:3" x14ac:dyDescent="0.35">
      <c r="B340" s="1"/>
      <c r="C340" s="10"/>
    </row>
    <row r="341" spans="2:3" x14ac:dyDescent="0.35">
      <c r="B341" s="1"/>
      <c r="C341" s="10"/>
    </row>
    <row r="342" spans="2:3" x14ac:dyDescent="0.35">
      <c r="B342" s="1"/>
      <c r="C342" s="10"/>
    </row>
    <row r="343" spans="2:3" x14ac:dyDescent="0.35">
      <c r="B343" s="1"/>
      <c r="C343" s="10"/>
    </row>
    <row r="344" spans="2:3" x14ac:dyDescent="0.35">
      <c r="B344" s="1"/>
      <c r="C344" s="10"/>
    </row>
    <row r="345" spans="2:3" x14ac:dyDescent="0.35">
      <c r="B345" s="1"/>
      <c r="C345" s="10"/>
    </row>
    <row r="346" spans="2:3" x14ac:dyDescent="0.35">
      <c r="B346" s="1"/>
      <c r="C346" s="10"/>
    </row>
    <row r="347" spans="2:3" x14ac:dyDescent="0.35">
      <c r="B347" s="1"/>
      <c r="C347" s="10"/>
    </row>
    <row r="348" spans="2:3" x14ac:dyDescent="0.35">
      <c r="B348" s="1"/>
      <c r="C348" s="10"/>
    </row>
    <row r="349" spans="2:3" x14ac:dyDescent="0.35">
      <c r="B349" s="1"/>
      <c r="C349" s="10"/>
    </row>
    <row r="350" spans="2:3" x14ac:dyDescent="0.35">
      <c r="B350" s="1"/>
      <c r="C350" s="10"/>
    </row>
    <row r="351" spans="2:3" x14ac:dyDescent="0.35">
      <c r="B351" s="1"/>
      <c r="C351" s="10"/>
    </row>
    <row r="352" spans="2:3" x14ac:dyDescent="0.35">
      <c r="B352" s="1"/>
      <c r="C352" s="10"/>
    </row>
    <row r="353" spans="2:3" x14ac:dyDescent="0.35">
      <c r="B353" s="1"/>
      <c r="C353" s="10"/>
    </row>
    <row r="354" spans="2:3" x14ac:dyDescent="0.35">
      <c r="B354" s="1"/>
      <c r="C354" s="10"/>
    </row>
    <row r="355" spans="2:3" x14ac:dyDescent="0.35">
      <c r="B355" s="1"/>
      <c r="C355" s="10"/>
    </row>
    <row r="356" spans="2:3" x14ac:dyDescent="0.35">
      <c r="B356" s="1"/>
      <c r="C356" s="10"/>
    </row>
    <row r="357" spans="2:3" x14ac:dyDescent="0.35">
      <c r="B357" s="1"/>
      <c r="C357" s="10"/>
    </row>
    <row r="358" spans="2:3" x14ac:dyDescent="0.35">
      <c r="B358" s="1"/>
      <c r="C358" s="10"/>
    </row>
    <row r="359" spans="2:3" x14ac:dyDescent="0.35">
      <c r="B359" s="1"/>
      <c r="C359" s="10"/>
    </row>
    <row r="360" spans="2:3" x14ac:dyDescent="0.35">
      <c r="B360" s="1"/>
      <c r="C360" s="10"/>
    </row>
    <row r="361" spans="2:3" x14ac:dyDescent="0.35">
      <c r="B361" s="1"/>
      <c r="C361" s="10"/>
    </row>
    <row r="362" spans="2:3" x14ac:dyDescent="0.35">
      <c r="B362" s="1"/>
      <c r="C362" s="10"/>
    </row>
    <row r="363" spans="2:3" x14ac:dyDescent="0.35">
      <c r="B363" s="1"/>
      <c r="C363" s="10"/>
    </row>
    <row r="364" spans="2:3" x14ac:dyDescent="0.35">
      <c r="B364" s="1"/>
      <c r="C364" s="10"/>
    </row>
    <row r="365" spans="2:3" x14ac:dyDescent="0.35">
      <c r="B365" s="1"/>
      <c r="C365" s="10"/>
    </row>
    <row r="366" spans="2:3" x14ac:dyDescent="0.35">
      <c r="B366" s="1"/>
      <c r="C366" s="10"/>
    </row>
    <row r="367" spans="2:3" x14ac:dyDescent="0.35">
      <c r="B367" s="1"/>
      <c r="C367" s="10"/>
    </row>
    <row r="368" spans="2:3" x14ac:dyDescent="0.35">
      <c r="B368" s="1"/>
      <c r="C368" s="10"/>
    </row>
    <row r="369" spans="2:3" x14ac:dyDescent="0.35">
      <c r="B369" s="1"/>
      <c r="C369" s="10"/>
    </row>
    <row r="370" spans="2:3" x14ac:dyDescent="0.35">
      <c r="B370" s="1"/>
      <c r="C370" s="10"/>
    </row>
    <row r="371" spans="2:3" x14ac:dyDescent="0.35">
      <c r="B371" s="1"/>
      <c r="C371" s="10"/>
    </row>
    <row r="372" spans="2:3" x14ac:dyDescent="0.35">
      <c r="B372" s="1"/>
      <c r="C372" s="10"/>
    </row>
    <row r="373" spans="2:3" x14ac:dyDescent="0.35">
      <c r="B373" s="1"/>
      <c r="C373" s="10"/>
    </row>
    <row r="374" spans="2:3" x14ac:dyDescent="0.35">
      <c r="B374" s="1"/>
      <c r="C374" s="10"/>
    </row>
    <row r="375" spans="2:3" x14ac:dyDescent="0.35">
      <c r="B375" s="1"/>
      <c r="C375" s="10"/>
    </row>
    <row r="376" spans="2:3" x14ac:dyDescent="0.35">
      <c r="B376" s="1"/>
      <c r="C376" s="10"/>
    </row>
    <row r="377" spans="2:3" x14ac:dyDescent="0.35">
      <c r="B377" s="1"/>
      <c r="C377" s="10"/>
    </row>
    <row r="378" spans="2:3" x14ac:dyDescent="0.35">
      <c r="B378" s="1"/>
      <c r="C378" s="10"/>
    </row>
    <row r="379" spans="2:3" x14ac:dyDescent="0.35">
      <c r="B379" s="1"/>
      <c r="C379" s="10"/>
    </row>
    <row r="380" spans="2:3" x14ac:dyDescent="0.35">
      <c r="B380" s="1"/>
      <c r="C380" s="10"/>
    </row>
    <row r="381" spans="2:3" x14ac:dyDescent="0.35">
      <c r="B381" s="1"/>
      <c r="C381" s="10"/>
    </row>
    <row r="382" spans="2:3" x14ac:dyDescent="0.35">
      <c r="B382" s="1"/>
      <c r="C382" s="10"/>
    </row>
    <row r="383" spans="2:3" x14ac:dyDescent="0.35">
      <c r="B383" s="1"/>
      <c r="C383" s="10"/>
    </row>
    <row r="384" spans="2:3" x14ac:dyDescent="0.35">
      <c r="B384" s="1"/>
      <c r="C384" s="10"/>
    </row>
    <row r="385" spans="2:3" x14ac:dyDescent="0.35">
      <c r="B385" s="1"/>
      <c r="C385" s="10"/>
    </row>
    <row r="386" spans="2:3" x14ac:dyDescent="0.35">
      <c r="B386" s="1"/>
      <c r="C386" s="10"/>
    </row>
    <row r="387" spans="2:3" x14ac:dyDescent="0.35">
      <c r="B387" s="1"/>
      <c r="C387" s="10"/>
    </row>
    <row r="388" spans="2:3" x14ac:dyDescent="0.35">
      <c r="B388" s="1"/>
      <c r="C388" s="10"/>
    </row>
    <row r="389" spans="2:3" x14ac:dyDescent="0.35">
      <c r="B389" s="1"/>
      <c r="C389" s="10"/>
    </row>
    <row r="390" spans="2:3" x14ac:dyDescent="0.35">
      <c r="B390" s="1"/>
      <c r="C390" s="10"/>
    </row>
    <row r="391" spans="2:3" x14ac:dyDescent="0.35">
      <c r="B391" s="1"/>
      <c r="C391" s="10"/>
    </row>
    <row r="392" spans="2:3" x14ac:dyDescent="0.35">
      <c r="B392" s="1"/>
      <c r="C392" s="10"/>
    </row>
    <row r="393" spans="2:3" x14ac:dyDescent="0.35">
      <c r="B393" s="1"/>
      <c r="C393" s="10"/>
    </row>
    <row r="394" spans="2:3" x14ac:dyDescent="0.35">
      <c r="B394" s="1"/>
      <c r="C394" s="10"/>
    </row>
    <row r="395" spans="2:3" x14ac:dyDescent="0.35">
      <c r="B395" s="1"/>
      <c r="C395" s="10"/>
    </row>
    <row r="396" spans="2:3" x14ac:dyDescent="0.35">
      <c r="B396" s="1"/>
      <c r="C396" s="10"/>
    </row>
    <row r="397" spans="2:3" x14ac:dyDescent="0.35">
      <c r="B397" s="1"/>
      <c r="C397" s="10"/>
    </row>
    <row r="398" spans="2:3" x14ac:dyDescent="0.35">
      <c r="B398" s="1"/>
      <c r="C398" s="10"/>
    </row>
    <row r="399" spans="2:3" x14ac:dyDescent="0.35">
      <c r="B399" s="1"/>
      <c r="C399" s="10"/>
    </row>
    <row r="400" spans="2:3" x14ac:dyDescent="0.35">
      <c r="B400" s="1"/>
      <c r="C400" s="10"/>
    </row>
    <row r="401" spans="2:3" x14ac:dyDescent="0.35">
      <c r="B401" s="1"/>
      <c r="C401" s="10"/>
    </row>
    <row r="402" spans="2:3" x14ac:dyDescent="0.35">
      <c r="B402" s="1"/>
      <c r="C402" s="10"/>
    </row>
    <row r="403" spans="2:3" x14ac:dyDescent="0.35">
      <c r="B403" s="1"/>
      <c r="C403" s="10"/>
    </row>
    <row r="404" spans="2:3" x14ac:dyDescent="0.35">
      <c r="B404" s="1"/>
      <c r="C404" s="10"/>
    </row>
    <row r="405" spans="2:3" x14ac:dyDescent="0.35">
      <c r="B405" s="1"/>
      <c r="C405" s="10"/>
    </row>
    <row r="406" spans="2:3" x14ac:dyDescent="0.35">
      <c r="B406" s="1"/>
      <c r="C406" s="10"/>
    </row>
    <row r="407" spans="2:3" x14ac:dyDescent="0.35">
      <c r="B407" s="1"/>
      <c r="C407" s="10"/>
    </row>
    <row r="408" spans="2:3" x14ac:dyDescent="0.35">
      <c r="B408" s="1"/>
      <c r="C408" s="10"/>
    </row>
    <row r="409" spans="2:3" x14ac:dyDescent="0.35">
      <c r="B409" s="1"/>
      <c r="C409" s="10"/>
    </row>
    <row r="410" spans="2:3" x14ac:dyDescent="0.35">
      <c r="B410" s="1"/>
      <c r="C410" s="10"/>
    </row>
    <row r="411" spans="2:3" x14ac:dyDescent="0.35">
      <c r="B411" s="1"/>
      <c r="C411" s="10"/>
    </row>
    <row r="412" spans="2:3" x14ac:dyDescent="0.35">
      <c r="B412" s="1"/>
      <c r="C412" s="10"/>
    </row>
    <row r="413" spans="2:3" x14ac:dyDescent="0.35">
      <c r="B413" s="1"/>
      <c r="C413" s="10"/>
    </row>
    <row r="414" spans="2:3" x14ac:dyDescent="0.35">
      <c r="B414" s="1"/>
      <c r="C414" s="10"/>
    </row>
    <row r="415" spans="2:3" x14ac:dyDescent="0.35">
      <c r="B415" s="1"/>
      <c r="C415" s="10"/>
    </row>
    <row r="416" spans="2:3" x14ac:dyDescent="0.35">
      <c r="B416" s="1"/>
      <c r="C416" s="10"/>
    </row>
    <row r="417" spans="2:3" x14ac:dyDescent="0.35">
      <c r="B417" s="1"/>
      <c r="C417" s="10"/>
    </row>
    <row r="418" spans="2:3" x14ac:dyDescent="0.35">
      <c r="B418" s="1"/>
      <c r="C418" s="10"/>
    </row>
    <row r="419" spans="2:3" x14ac:dyDescent="0.35">
      <c r="B419" s="1"/>
      <c r="C419" s="10"/>
    </row>
    <row r="420" spans="2:3" x14ac:dyDescent="0.35">
      <c r="B420" s="1"/>
      <c r="C420" s="10"/>
    </row>
    <row r="421" spans="2:3" x14ac:dyDescent="0.35">
      <c r="B421" s="1"/>
      <c r="C421" s="10"/>
    </row>
    <row r="422" spans="2:3" x14ac:dyDescent="0.35">
      <c r="B422" s="1"/>
      <c r="C422" s="10"/>
    </row>
    <row r="423" spans="2:3" x14ac:dyDescent="0.35">
      <c r="B423" s="1"/>
      <c r="C423" s="10"/>
    </row>
    <row r="424" spans="2:3" x14ac:dyDescent="0.35">
      <c r="B424" s="1"/>
      <c r="C424" s="10"/>
    </row>
    <row r="425" spans="2:3" x14ac:dyDescent="0.35">
      <c r="B425" s="1"/>
      <c r="C425" s="10"/>
    </row>
    <row r="426" spans="2:3" x14ac:dyDescent="0.35">
      <c r="B426" s="1"/>
      <c r="C426" s="10"/>
    </row>
    <row r="427" spans="2:3" x14ac:dyDescent="0.35">
      <c r="B427" s="1"/>
      <c r="C427" s="10"/>
    </row>
    <row r="428" spans="2:3" x14ac:dyDescent="0.35">
      <c r="B428" s="1"/>
      <c r="C428" s="10"/>
    </row>
    <row r="429" spans="2:3" x14ac:dyDescent="0.35">
      <c r="B429" s="1"/>
      <c r="C429" s="10"/>
    </row>
    <row r="430" spans="2:3" x14ac:dyDescent="0.35">
      <c r="B430" s="1"/>
      <c r="C430" s="10"/>
    </row>
    <row r="431" spans="2:3" x14ac:dyDescent="0.35">
      <c r="B431" s="1"/>
      <c r="C431" s="10"/>
    </row>
    <row r="432" spans="2:3" x14ac:dyDescent="0.35">
      <c r="B432" s="1"/>
      <c r="C432" s="10"/>
    </row>
    <row r="433" spans="2:3" x14ac:dyDescent="0.35">
      <c r="B433" s="1"/>
      <c r="C433" s="10"/>
    </row>
    <row r="434" spans="2:3" x14ac:dyDescent="0.35">
      <c r="B434" s="1"/>
      <c r="C434" s="10"/>
    </row>
    <row r="435" spans="2:3" x14ac:dyDescent="0.35">
      <c r="B435" s="1"/>
      <c r="C435" s="10"/>
    </row>
    <row r="436" spans="2:3" x14ac:dyDescent="0.35">
      <c r="B436" s="1"/>
      <c r="C436" s="10"/>
    </row>
    <row r="437" spans="2:3" x14ac:dyDescent="0.35">
      <c r="B437" s="1"/>
      <c r="C437" s="10"/>
    </row>
    <row r="438" spans="2:3" x14ac:dyDescent="0.35">
      <c r="B438" s="1"/>
      <c r="C438" s="10"/>
    </row>
    <row r="439" spans="2:3" x14ac:dyDescent="0.35">
      <c r="B439" s="1"/>
      <c r="C439" s="10"/>
    </row>
    <row r="440" spans="2:3" x14ac:dyDescent="0.35">
      <c r="B440" s="1"/>
      <c r="C440" s="10"/>
    </row>
    <row r="441" spans="2:3" x14ac:dyDescent="0.35">
      <c r="B441" s="1"/>
      <c r="C441" s="10"/>
    </row>
    <row r="442" spans="2:3" x14ac:dyDescent="0.35">
      <c r="B442" s="1"/>
      <c r="C442" s="10"/>
    </row>
    <row r="443" spans="2:3" x14ac:dyDescent="0.35">
      <c r="B443" s="1"/>
      <c r="C443" s="10"/>
    </row>
    <row r="444" spans="2:3" x14ac:dyDescent="0.35">
      <c r="B444" s="1"/>
      <c r="C444" s="10"/>
    </row>
    <row r="445" spans="2:3" x14ac:dyDescent="0.35">
      <c r="B445" s="1"/>
      <c r="C445" s="10"/>
    </row>
    <row r="446" spans="2:3" x14ac:dyDescent="0.35">
      <c r="B446" s="1"/>
      <c r="C446" s="10"/>
    </row>
    <row r="447" spans="2:3" x14ac:dyDescent="0.35">
      <c r="B447" s="1"/>
      <c r="C447" s="10"/>
    </row>
    <row r="448" spans="2:3" x14ac:dyDescent="0.35">
      <c r="B448" s="1"/>
      <c r="C448" s="10"/>
    </row>
    <row r="449" spans="2:3" x14ac:dyDescent="0.35">
      <c r="B449" s="1"/>
      <c r="C449" s="10"/>
    </row>
    <row r="450" spans="2:3" x14ac:dyDescent="0.35">
      <c r="B450" s="1"/>
      <c r="C450" s="10"/>
    </row>
    <row r="451" spans="2:3" x14ac:dyDescent="0.35">
      <c r="B451" s="1"/>
      <c r="C451" s="10"/>
    </row>
    <row r="452" spans="2:3" x14ac:dyDescent="0.35">
      <c r="B452" s="1"/>
      <c r="C452" s="10"/>
    </row>
    <row r="453" spans="2:3" x14ac:dyDescent="0.35">
      <c r="B453" s="1"/>
      <c r="C453" s="10"/>
    </row>
    <row r="454" spans="2:3" x14ac:dyDescent="0.35">
      <c r="B454" s="1"/>
      <c r="C454" s="10"/>
    </row>
    <row r="455" spans="2:3" x14ac:dyDescent="0.35">
      <c r="B455" s="1"/>
      <c r="C455" s="10"/>
    </row>
    <row r="456" spans="2:3" x14ac:dyDescent="0.35">
      <c r="B456" s="1"/>
      <c r="C456" s="10"/>
    </row>
    <row r="457" spans="2:3" x14ac:dyDescent="0.35">
      <c r="B457" s="1"/>
      <c r="C457" s="10"/>
    </row>
    <row r="458" spans="2:3" x14ac:dyDescent="0.35">
      <c r="B458" s="1"/>
      <c r="C458" s="10"/>
    </row>
    <row r="459" spans="2:3" x14ac:dyDescent="0.35">
      <c r="B459" s="1"/>
      <c r="C459" s="10"/>
    </row>
    <row r="460" spans="2:3" x14ac:dyDescent="0.35">
      <c r="B460" s="1"/>
      <c r="C460" s="10"/>
    </row>
    <row r="461" spans="2:3" x14ac:dyDescent="0.35">
      <c r="B461" s="1"/>
      <c r="C461" s="10"/>
    </row>
    <row r="462" spans="2:3" x14ac:dyDescent="0.35">
      <c r="B462" s="1"/>
      <c r="C462" s="10"/>
    </row>
    <row r="463" spans="2:3" x14ac:dyDescent="0.35">
      <c r="B463" s="1"/>
      <c r="C463" s="10"/>
    </row>
    <row r="464" spans="2:3" x14ac:dyDescent="0.35">
      <c r="B464" s="1"/>
      <c r="C464" s="10"/>
    </row>
    <row r="465" spans="2:3" x14ac:dyDescent="0.35">
      <c r="B465" s="1"/>
      <c r="C465" s="10"/>
    </row>
    <row r="466" spans="2:3" x14ac:dyDescent="0.35">
      <c r="B466" s="1"/>
      <c r="C466" s="10"/>
    </row>
    <row r="467" spans="2:3" x14ac:dyDescent="0.35">
      <c r="B467" s="1"/>
      <c r="C467" s="10"/>
    </row>
    <row r="468" spans="2:3" x14ac:dyDescent="0.35">
      <c r="B468" s="1"/>
      <c r="C468" s="10"/>
    </row>
    <row r="469" spans="2:3" x14ac:dyDescent="0.35">
      <c r="B469" s="1"/>
      <c r="C469" s="10"/>
    </row>
    <row r="470" spans="2:3" x14ac:dyDescent="0.35">
      <c r="B470" s="1"/>
      <c r="C470" s="10"/>
    </row>
    <row r="471" spans="2:3" x14ac:dyDescent="0.35">
      <c r="B471" s="1"/>
      <c r="C471" s="10"/>
    </row>
    <row r="472" spans="2:3" x14ac:dyDescent="0.35">
      <c r="B472" s="1"/>
      <c r="C472" s="10"/>
    </row>
    <row r="473" spans="2:3" x14ac:dyDescent="0.35">
      <c r="B473" s="1"/>
      <c r="C473" s="10"/>
    </row>
    <row r="474" spans="2:3" x14ac:dyDescent="0.35">
      <c r="B474" s="1"/>
      <c r="C474" s="10"/>
    </row>
    <row r="475" spans="2:3" x14ac:dyDescent="0.35">
      <c r="B475" s="1"/>
      <c r="C475" s="10"/>
    </row>
    <row r="476" spans="2:3" x14ac:dyDescent="0.35">
      <c r="B476" s="1"/>
      <c r="C476" s="10"/>
    </row>
    <row r="477" spans="2:3" x14ac:dyDescent="0.35">
      <c r="B477" s="1"/>
      <c r="C477" s="10"/>
    </row>
    <row r="478" spans="2:3" x14ac:dyDescent="0.35">
      <c r="B478" s="1"/>
      <c r="C478" s="10"/>
    </row>
    <row r="479" spans="2:3" x14ac:dyDescent="0.35">
      <c r="B479" s="1"/>
      <c r="C479" s="10"/>
    </row>
    <row r="480" spans="2:3" x14ac:dyDescent="0.35">
      <c r="B480" s="1"/>
      <c r="C480" s="10"/>
    </row>
    <row r="481" spans="2:3" x14ac:dyDescent="0.35">
      <c r="B481" s="1"/>
      <c r="C481" s="10"/>
    </row>
    <row r="482" spans="2:3" x14ac:dyDescent="0.35">
      <c r="B482" s="1"/>
      <c r="C482" s="10"/>
    </row>
    <row r="483" spans="2:3" x14ac:dyDescent="0.35">
      <c r="B483" s="1"/>
      <c r="C483" s="10"/>
    </row>
    <row r="484" spans="2:3" x14ac:dyDescent="0.35">
      <c r="B484" s="1"/>
      <c r="C484" s="10"/>
    </row>
    <row r="485" spans="2:3" x14ac:dyDescent="0.35">
      <c r="B485" s="1"/>
      <c r="C485" s="10"/>
    </row>
    <row r="486" spans="2:3" x14ac:dyDescent="0.35">
      <c r="B486" s="1"/>
      <c r="C486" s="10"/>
    </row>
    <row r="487" spans="2:3" x14ac:dyDescent="0.35">
      <c r="B487" s="1"/>
      <c r="C487" s="10"/>
    </row>
    <row r="488" spans="2:3" x14ac:dyDescent="0.35">
      <c r="B488" s="1"/>
      <c r="C488" s="10"/>
    </row>
    <row r="489" spans="2:3" x14ac:dyDescent="0.35">
      <c r="B489" s="1"/>
      <c r="C489" s="10"/>
    </row>
    <row r="490" spans="2:3" x14ac:dyDescent="0.35">
      <c r="B490" s="1"/>
      <c r="C490" s="10"/>
    </row>
    <row r="491" spans="2:3" x14ac:dyDescent="0.35">
      <c r="B491" s="1"/>
      <c r="C491" s="10"/>
    </row>
    <row r="492" spans="2:3" x14ac:dyDescent="0.35">
      <c r="B492" s="1"/>
      <c r="C492" s="10"/>
    </row>
    <row r="493" spans="2:3" x14ac:dyDescent="0.35">
      <c r="B493" s="1"/>
      <c r="C493" s="10"/>
    </row>
    <row r="494" spans="2:3" x14ac:dyDescent="0.35">
      <c r="B494" s="1"/>
      <c r="C494" s="10"/>
    </row>
    <row r="495" spans="2:3" x14ac:dyDescent="0.35">
      <c r="B495" s="1"/>
      <c r="C495" s="10"/>
    </row>
    <row r="496" spans="2:3" x14ac:dyDescent="0.35">
      <c r="B496" s="1"/>
      <c r="C496" s="10"/>
    </row>
    <row r="497" spans="2:3" x14ac:dyDescent="0.35">
      <c r="B497" s="1"/>
      <c r="C497" s="10"/>
    </row>
    <row r="498" spans="2:3" x14ac:dyDescent="0.35">
      <c r="B498" s="1"/>
      <c r="C498" s="10"/>
    </row>
    <row r="499" spans="2:3" x14ac:dyDescent="0.35">
      <c r="B499" s="1"/>
      <c r="C499" s="10"/>
    </row>
    <row r="500" spans="2:3" x14ac:dyDescent="0.35">
      <c r="B500" s="1"/>
      <c r="C500" s="10"/>
    </row>
    <row r="501" spans="2:3" x14ac:dyDescent="0.35">
      <c r="B501" s="1"/>
      <c r="C501" s="10"/>
    </row>
    <row r="502" spans="2:3" x14ac:dyDescent="0.35">
      <c r="B502" s="1"/>
      <c r="C502" s="10"/>
    </row>
    <row r="503" spans="2:3" x14ac:dyDescent="0.35">
      <c r="B503" s="1"/>
      <c r="C503" s="10"/>
    </row>
    <row r="504" spans="2:3" x14ac:dyDescent="0.35">
      <c r="B504" s="1"/>
      <c r="C504" s="10"/>
    </row>
    <row r="505" spans="2:3" x14ac:dyDescent="0.35">
      <c r="B505" s="1"/>
      <c r="C505" s="10"/>
    </row>
    <row r="506" spans="2:3" x14ac:dyDescent="0.35">
      <c r="B506" s="1"/>
      <c r="C506" s="10"/>
    </row>
    <row r="507" spans="2:3" x14ac:dyDescent="0.35">
      <c r="B507" s="1"/>
      <c r="C507" s="10"/>
    </row>
    <row r="508" spans="2:3" x14ac:dyDescent="0.35">
      <c r="B508" s="1"/>
      <c r="C508" s="10"/>
    </row>
    <row r="509" spans="2:3" x14ac:dyDescent="0.35">
      <c r="B509" s="1"/>
      <c r="C509" s="10"/>
    </row>
    <row r="510" spans="2:3" x14ac:dyDescent="0.35">
      <c r="B510" s="1"/>
      <c r="C510" s="10"/>
    </row>
    <row r="511" spans="2:3" x14ac:dyDescent="0.35">
      <c r="B511" s="1"/>
      <c r="C511" s="10"/>
    </row>
    <row r="512" spans="2:3" x14ac:dyDescent="0.35">
      <c r="B512" s="1"/>
      <c r="C512" s="10"/>
    </row>
    <row r="513" spans="2:3" x14ac:dyDescent="0.35">
      <c r="B513" s="1"/>
      <c r="C513" s="10"/>
    </row>
    <row r="514" spans="2:3" x14ac:dyDescent="0.35">
      <c r="B514" s="1"/>
      <c r="C514" s="10"/>
    </row>
    <row r="515" spans="2:3" x14ac:dyDescent="0.35">
      <c r="B515" s="1"/>
      <c r="C515" s="10"/>
    </row>
    <row r="516" spans="2:3" x14ac:dyDescent="0.35">
      <c r="B516" s="1"/>
      <c r="C516" s="10"/>
    </row>
    <row r="517" spans="2:3" x14ac:dyDescent="0.35">
      <c r="B517" s="1"/>
      <c r="C517" s="10"/>
    </row>
    <row r="518" spans="2:3" x14ac:dyDescent="0.35">
      <c r="B518" s="1"/>
      <c r="C518" s="10"/>
    </row>
    <row r="519" spans="2:3" x14ac:dyDescent="0.35">
      <c r="B519" s="1"/>
      <c r="C519" s="10"/>
    </row>
    <row r="520" spans="2:3" x14ac:dyDescent="0.35">
      <c r="B520" s="1"/>
      <c r="C520" s="10"/>
    </row>
    <row r="521" spans="2:3" x14ac:dyDescent="0.35">
      <c r="B521" s="1"/>
      <c r="C521" s="10"/>
    </row>
    <row r="522" spans="2:3" x14ac:dyDescent="0.35">
      <c r="B522" s="1"/>
      <c r="C522" s="10"/>
    </row>
    <row r="523" spans="2:3" x14ac:dyDescent="0.35">
      <c r="B523" s="1"/>
      <c r="C523" s="10"/>
    </row>
    <row r="524" spans="2:3" x14ac:dyDescent="0.35">
      <c r="B524" s="1"/>
      <c r="C524" s="10"/>
    </row>
    <row r="525" spans="2:3" x14ac:dyDescent="0.35">
      <c r="B525" s="1"/>
      <c r="C525" s="10"/>
    </row>
    <row r="526" spans="2:3" x14ac:dyDescent="0.35">
      <c r="B526" s="1"/>
      <c r="C526" s="10"/>
    </row>
    <row r="527" spans="2:3" x14ac:dyDescent="0.35">
      <c r="B527" s="1"/>
      <c r="C527" s="10"/>
    </row>
    <row r="528" spans="2:3" x14ac:dyDescent="0.35">
      <c r="B528" s="1"/>
      <c r="C528" s="10"/>
    </row>
    <row r="529" spans="2:3" x14ac:dyDescent="0.35">
      <c r="B529" s="1"/>
      <c r="C529" s="10"/>
    </row>
    <row r="530" spans="2:3" x14ac:dyDescent="0.35">
      <c r="B530" s="1"/>
      <c r="C530" s="10"/>
    </row>
    <row r="531" spans="2:3" x14ac:dyDescent="0.35">
      <c r="B531" s="1"/>
      <c r="C531" s="10"/>
    </row>
    <row r="532" spans="2:3" x14ac:dyDescent="0.35">
      <c r="B532" s="1"/>
      <c r="C532" s="10"/>
    </row>
    <row r="533" spans="2:3" x14ac:dyDescent="0.35">
      <c r="B533" s="1"/>
      <c r="C533" s="10"/>
    </row>
    <row r="534" spans="2:3" x14ac:dyDescent="0.35">
      <c r="B534" s="1"/>
      <c r="C534" s="10"/>
    </row>
    <row r="535" spans="2:3" x14ac:dyDescent="0.35">
      <c r="B535" s="1"/>
      <c r="C535" s="10"/>
    </row>
    <row r="536" spans="2:3" x14ac:dyDescent="0.35">
      <c r="B536" s="1"/>
      <c r="C536" s="10"/>
    </row>
    <row r="537" spans="2:3" x14ac:dyDescent="0.35">
      <c r="B537" s="1"/>
      <c r="C537" s="10"/>
    </row>
    <row r="538" spans="2:3" x14ac:dyDescent="0.35">
      <c r="B538" s="1"/>
      <c r="C538" s="10"/>
    </row>
    <row r="539" spans="2:3" x14ac:dyDescent="0.35">
      <c r="B539" s="1"/>
      <c r="C539" s="10"/>
    </row>
    <row r="540" spans="2:3" x14ac:dyDescent="0.35">
      <c r="B540" s="1"/>
      <c r="C540" s="10"/>
    </row>
    <row r="541" spans="2:3" x14ac:dyDescent="0.35">
      <c r="B541" s="1"/>
      <c r="C541" s="10"/>
    </row>
    <row r="542" spans="2:3" x14ac:dyDescent="0.35">
      <c r="B542" s="1"/>
      <c r="C542" s="10"/>
    </row>
    <row r="543" spans="2:3" x14ac:dyDescent="0.35">
      <c r="B543" s="1"/>
      <c r="C543" s="10"/>
    </row>
    <row r="544" spans="2:3" x14ac:dyDescent="0.35">
      <c r="B544" s="1"/>
      <c r="C544" s="10"/>
    </row>
    <row r="545" spans="2:3" x14ac:dyDescent="0.35">
      <c r="B545" s="1"/>
      <c r="C545" s="10"/>
    </row>
    <row r="546" spans="2:3" x14ac:dyDescent="0.35">
      <c r="B546" s="1"/>
      <c r="C546" s="10"/>
    </row>
    <row r="547" spans="2:3" x14ac:dyDescent="0.35">
      <c r="B547" s="1"/>
      <c r="C547" s="10"/>
    </row>
    <row r="548" spans="2:3" x14ac:dyDescent="0.35">
      <c r="B548" s="1"/>
      <c r="C548" s="10"/>
    </row>
    <row r="549" spans="2:3" x14ac:dyDescent="0.35">
      <c r="B549" s="1"/>
      <c r="C549" s="10"/>
    </row>
    <row r="550" spans="2:3" x14ac:dyDescent="0.35">
      <c r="B550" s="1"/>
      <c r="C550" s="10"/>
    </row>
    <row r="551" spans="2:3" x14ac:dyDescent="0.35">
      <c r="B551" s="1"/>
      <c r="C551" s="10"/>
    </row>
    <row r="552" spans="2:3" x14ac:dyDescent="0.35">
      <c r="B552" s="1"/>
      <c r="C552" s="10"/>
    </row>
    <row r="553" spans="2:3" x14ac:dyDescent="0.35">
      <c r="B553" s="1"/>
      <c r="C553" s="10"/>
    </row>
    <row r="554" spans="2:3" x14ac:dyDescent="0.35">
      <c r="B554" s="1"/>
      <c r="C554" s="10"/>
    </row>
    <row r="555" spans="2:3" x14ac:dyDescent="0.35">
      <c r="B555" s="1"/>
      <c r="C555" s="10"/>
    </row>
    <row r="556" spans="2:3" x14ac:dyDescent="0.35">
      <c r="B556" s="1"/>
      <c r="C556" s="10"/>
    </row>
    <row r="557" spans="2:3" x14ac:dyDescent="0.35">
      <c r="B557" s="1"/>
      <c r="C557" s="10"/>
    </row>
    <row r="558" spans="2:3" x14ac:dyDescent="0.35">
      <c r="B558" s="1"/>
      <c r="C558" s="10"/>
    </row>
    <row r="559" spans="2:3" x14ac:dyDescent="0.35">
      <c r="B559" s="1"/>
      <c r="C559" s="10"/>
    </row>
    <row r="560" spans="2:3" x14ac:dyDescent="0.35">
      <c r="B560" s="1"/>
      <c r="C560" s="10"/>
    </row>
    <row r="570" spans="2:3" x14ac:dyDescent="0.35">
      <c r="B570" s="15"/>
      <c r="C570" s="17"/>
    </row>
    <row r="571" spans="2:3" x14ac:dyDescent="0.35">
      <c r="B571" s="15"/>
      <c r="C571" s="17"/>
    </row>
    <row r="577" spans="2:3" x14ac:dyDescent="0.35">
      <c r="B577" s="15"/>
      <c r="C577" s="17"/>
    </row>
    <row r="578" spans="2:3" x14ac:dyDescent="0.35">
      <c r="B578" s="15"/>
      <c r="C578" s="17"/>
    </row>
    <row r="579" spans="2:3" x14ac:dyDescent="0.35">
      <c r="B579" s="15"/>
      <c r="C579" s="17"/>
    </row>
    <row r="580" spans="2:3" x14ac:dyDescent="0.35">
      <c r="B580" s="15"/>
      <c r="C580" s="17"/>
    </row>
    <row r="581" spans="2:3" x14ac:dyDescent="0.35">
      <c r="B581" s="15"/>
      <c r="C581" s="17"/>
    </row>
    <row r="585" spans="2:3" x14ac:dyDescent="0.35">
      <c r="B585" s="15"/>
      <c r="C585" s="17"/>
    </row>
    <row r="586" spans="2:3" x14ac:dyDescent="0.35">
      <c r="B586" s="15"/>
      <c r="C586" s="17"/>
    </row>
    <row r="587" spans="2:3" x14ac:dyDescent="0.35">
      <c r="B587" s="15"/>
      <c r="C587" s="17"/>
    </row>
    <row r="588" spans="2:3" x14ac:dyDescent="0.35">
      <c r="B588" s="15"/>
      <c r="C588" s="17"/>
    </row>
    <row r="589" spans="2:3" x14ac:dyDescent="0.35">
      <c r="B589" s="15"/>
      <c r="C589" s="17"/>
    </row>
    <row r="590" spans="2:3" x14ac:dyDescent="0.35">
      <c r="B590" s="15"/>
      <c r="C590" s="17"/>
    </row>
    <row r="591" spans="2:3" x14ac:dyDescent="0.35">
      <c r="B591" s="15"/>
      <c r="C591" s="17"/>
    </row>
    <row r="592" spans="2:3" x14ac:dyDescent="0.35">
      <c r="B592" s="15"/>
      <c r="C592" s="17"/>
    </row>
    <row r="593" spans="2:3" x14ac:dyDescent="0.35">
      <c r="B593" s="15"/>
      <c r="C593" s="17"/>
    </row>
    <row r="594" spans="2:3" x14ac:dyDescent="0.35">
      <c r="B594" s="15"/>
      <c r="C594" s="17"/>
    </row>
    <row r="595" spans="2:3" x14ac:dyDescent="0.35">
      <c r="B595" s="15"/>
      <c r="C595" s="17"/>
    </row>
    <row r="596" spans="2:3" x14ac:dyDescent="0.35">
      <c r="B596" s="15"/>
      <c r="C596" s="17"/>
    </row>
    <row r="597" spans="2:3" x14ac:dyDescent="0.35">
      <c r="B597" s="15"/>
      <c r="C597" s="17"/>
    </row>
    <row r="598" spans="2:3" x14ac:dyDescent="0.35">
      <c r="B598" s="15"/>
      <c r="C598" s="17"/>
    </row>
    <row r="599" spans="2:3" x14ac:dyDescent="0.35">
      <c r="B599" s="15"/>
      <c r="C599" s="17"/>
    </row>
    <row r="600" spans="2:3" x14ac:dyDescent="0.35">
      <c r="B600" s="15"/>
      <c r="C600" s="17"/>
    </row>
    <row r="601" spans="2:3" x14ac:dyDescent="0.35">
      <c r="B601" s="15"/>
      <c r="C601" s="17"/>
    </row>
    <row r="602" spans="2:3" x14ac:dyDescent="0.35">
      <c r="B602" s="15"/>
      <c r="C602" s="17"/>
    </row>
    <row r="603" spans="2:3" x14ac:dyDescent="0.35">
      <c r="B603" s="15"/>
      <c r="C603" s="17"/>
    </row>
    <row r="604" spans="2:3" x14ac:dyDescent="0.35">
      <c r="B604" s="15"/>
      <c r="C604" s="17"/>
    </row>
    <row r="605" spans="2:3" x14ac:dyDescent="0.35">
      <c r="B605" s="15"/>
      <c r="C605" s="17"/>
    </row>
    <row r="606" spans="2:3" x14ac:dyDescent="0.35">
      <c r="B606" s="15"/>
      <c r="C606" s="17"/>
    </row>
  </sheetData>
  <sheetProtection password="9411" sheet="1" objects="1" scenarios="1"/>
  <sortState ref="B11:B13">
    <sortCondition ref="B11"/>
  </sortState>
  <mergeCells count="13">
    <mergeCell ref="A1:A57"/>
    <mergeCell ref="C18:D18"/>
    <mergeCell ref="C49:D49"/>
    <mergeCell ref="B5:B7"/>
    <mergeCell ref="B51:E51"/>
    <mergeCell ref="B48:E48"/>
    <mergeCell ref="C1:C4"/>
    <mergeCell ref="D1:E7"/>
    <mergeCell ref="B1:B4"/>
    <mergeCell ref="B8:E8"/>
    <mergeCell ref="B26:E26"/>
    <mergeCell ref="C5:C7"/>
    <mergeCell ref="B19:D19"/>
  </mergeCells>
  <conditionalFormatting sqref="C10:C16">
    <cfRule type="cellIs" dxfId="6" priority="47" operator="lessThan">
      <formula>20475</formula>
    </cfRule>
  </conditionalFormatting>
  <conditionalFormatting sqref="C10:C16">
    <cfRule type="containsBlanks" priority="46" stopIfTrue="1">
      <formula>LEN(TRIM(C10))=0</formula>
    </cfRule>
  </conditionalFormatting>
  <conditionalFormatting sqref="C10:C16">
    <cfRule type="cellIs" priority="43" stopIfTrue="1" operator="equal">
      <formula>0</formula>
    </cfRule>
  </conditionalFormatting>
  <conditionalFormatting sqref="E10:E16">
    <cfRule type="cellIs" dxfId="5" priority="21" operator="lessThan">
      <formula>20475</formula>
    </cfRule>
  </conditionalFormatting>
  <conditionalFormatting sqref="E10:E16">
    <cfRule type="containsBlanks" priority="20" stopIfTrue="1">
      <formula>LEN(TRIM(E10))=0</formula>
    </cfRule>
  </conditionalFormatting>
  <conditionalFormatting sqref="E10:E16">
    <cfRule type="cellIs" priority="19" stopIfTrue="1" operator="equal">
      <formula>0</formula>
    </cfRule>
  </conditionalFormatting>
  <conditionalFormatting sqref="C23">
    <cfRule type="cellIs" dxfId="4" priority="12" operator="lessThan">
      <formula>20475</formula>
    </cfRule>
  </conditionalFormatting>
  <conditionalFormatting sqref="C23">
    <cfRule type="containsBlanks" priority="11" stopIfTrue="1">
      <formula>LEN(TRIM(C23))=0</formula>
    </cfRule>
  </conditionalFormatting>
  <conditionalFormatting sqref="C23">
    <cfRule type="cellIs" priority="10" stopIfTrue="1" operator="equal">
      <formula>0</formula>
    </cfRule>
  </conditionalFormatting>
  <conditionalFormatting sqref="C20:C21">
    <cfRule type="cellIs" dxfId="3" priority="15" operator="lessThan">
      <formula>20475</formula>
    </cfRule>
  </conditionalFormatting>
  <conditionalFormatting sqref="C20:C21">
    <cfRule type="containsBlanks" priority="14" stopIfTrue="1">
      <formula>LEN(TRIM(C20))=0</formula>
    </cfRule>
  </conditionalFormatting>
  <conditionalFormatting sqref="C20:C21">
    <cfRule type="cellIs" priority="13" stopIfTrue="1" operator="equal">
      <formula>0</formula>
    </cfRule>
  </conditionalFormatting>
  <conditionalFormatting sqref="E23 E20:E21">
    <cfRule type="cellIs" dxfId="2" priority="9" operator="lessThan">
      <formula>20475</formula>
    </cfRule>
  </conditionalFormatting>
  <conditionalFormatting sqref="E23 E20:E21">
    <cfRule type="containsBlanks" priority="8" stopIfTrue="1">
      <formula>LEN(TRIM(E20))=0</formula>
    </cfRule>
  </conditionalFormatting>
  <conditionalFormatting sqref="E23 E20:E21">
    <cfRule type="cellIs" priority="7" stopIfTrue="1" operator="equal">
      <formula>0</formula>
    </cfRule>
  </conditionalFormatting>
  <conditionalFormatting sqref="C22">
    <cfRule type="cellIs" dxfId="1" priority="6" operator="lessThan">
      <formula>20475</formula>
    </cfRule>
  </conditionalFormatting>
  <conditionalFormatting sqref="C22">
    <cfRule type="containsBlanks" priority="5" stopIfTrue="1">
      <formula>LEN(TRIM(C22))=0</formula>
    </cfRule>
  </conditionalFormatting>
  <conditionalFormatting sqref="C22">
    <cfRule type="cellIs" priority="4" stopIfTrue="1" operator="equal">
      <formula>0</formula>
    </cfRule>
  </conditionalFormatting>
  <conditionalFormatting sqref="E22">
    <cfRule type="cellIs" dxfId="0" priority="3" operator="lessThan">
      <formula>20475</formula>
    </cfRule>
  </conditionalFormatting>
  <conditionalFormatting sqref="E22">
    <cfRule type="containsBlanks" priority="2" stopIfTrue="1">
      <formula>LEN(TRIM(E22))=0</formula>
    </cfRule>
  </conditionalFormatting>
  <conditionalFormatting sqref="E22">
    <cfRule type="cellIs" priority="1" stopIfTrue="1" operator="equal">
      <formula>0</formula>
    </cfRule>
  </conditionalFormatting>
  <pageMargins left="0.15" right="0.15" top="0.15" bottom="0.15" header="0" footer="0.3"/>
  <pageSetup scale="8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8" sqref="I8"/>
    </sheetView>
  </sheetViews>
  <sheetFormatPr defaultRowHeight="14.5" x14ac:dyDescent="0.3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topLeftCell="A22" workbookViewId="0">
      <selection activeCell="K40" sqref="K40"/>
    </sheetView>
  </sheetViews>
  <sheetFormatPr defaultColWidth="7.1796875" defaultRowHeight="12.5" x14ac:dyDescent="0.25"/>
  <cols>
    <col min="1" max="1" width="9.81640625" style="24" customWidth="1"/>
    <col min="2" max="2" width="35.1796875" style="24" customWidth="1"/>
    <col min="3" max="3" width="16.1796875" style="24" customWidth="1"/>
    <col min="4" max="4" width="10.453125" style="24" customWidth="1"/>
    <col min="5" max="5" width="9.453125" style="24" customWidth="1"/>
    <col min="6" max="6" width="15.453125" style="24" customWidth="1"/>
    <col min="7" max="8" width="12.1796875" style="24" customWidth="1"/>
    <col min="9" max="16384" width="7.1796875" style="24"/>
  </cols>
  <sheetData>
    <row r="1" spans="1:8" ht="15.5" x14ac:dyDescent="0.35">
      <c r="A1" s="500" t="s">
        <v>52</v>
      </c>
      <c r="B1" s="500"/>
      <c r="C1" s="500"/>
      <c r="D1" s="500"/>
      <c r="E1" s="500"/>
      <c r="F1" s="500"/>
      <c r="G1" s="500"/>
      <c r="H1" s="23"/>
    </row>
    <row r="2" spans="1:8" ht="15.5" x14ac:dyDescent="0.35">
      <c r="A2" s="500" t="s">
        <v>53</v>
      </c>
      <c r="B2" s="500"/>
      <c r="C2" s="500"/>
      <c r="D2" s="500"/>
      <c r="E2" s="500"/>
      <c r="F2" s="500"/>
      <c r="G2" s="500"/>
      <c r="H2" s="23"/>
    </row>
    <row r="3" spans="1:8" ht="15.5" x14ac:dyDescent="0.35">
      <c r="A3" s="500" t="s">
        <v>54</v>
      </c>
      <c r="B3" s="500"/>
      <c r="C3" s="500"/>
      <c r="D3" s="500"/>
      <c r="E3" s="500"/>
      <c r="F3" s="500"/>
      <c r="G3" s="500"/>
      <c r="H3" s="23"/>
    </row>
    <row r="4" spans="1:8" ht="15.5" x14ac:dyDescent="0.35">
      <c r="A4" s="500" t="s">
        <v>0</v>
      </c>
      <c r="B4" s="500"/>
      <c r="C4" s="500"/>
      <c r="D4" s="500"/>
      <c r="E4" s="500"/>
      <c r="F4" s="500"/>
      <c r="G4" s="500"/>
      <c r="H4" s="23"/>
    </row>
    <row r="5" spans="1:8" ht="15.5" x14ac:dyDescent="0.35">
      <c r="A5" s="500" t="s">
        <v>67</v>
      </c>
      <c r="B5" s="500"/>
      <c r="C5" s="500"/>
      <c r="D5" s="500"/>
      <c r="E5" s="500"/>
      <c r="F5" s="500"/>
      <c r="G5" s="500"/>
      <c r="H5" s="23"/>
    </row>
    <row r="6" spans="1:8" ht="13" x14ac:dyDescent="0.3">
      <c r="A6" s="25"/>
      <c r="B6" s="25"/>
      <c r="C6" s="25"/>
      <c r="D6" s="25"/>
      <c r="E6" s="25"/>
      <c r="F6" s="25"/>
      <c r="G6" s="25"/>
      <c r="H6" s="25"/>
    </row>
    <row r="7" spans="1:8" ht="13" x14ac:dyDescent="0.3">
      <c r="B7" s="25"/>
      <c r="C7" s="25"/>
      <c r="D7" s="25"/>
      <c r="E7" s="25"/>
      <c r="F7" s="25"/>
      <c r="G7" s="25"/>
      <c r="H7" s="25"/>
    </row>
    <row r="8" spans="1:8" ht="13" x14ac:dyDescent="0.3">
      <c r="A8" s="499" t="s">
        <v>69</v>
      </c>
      <c r="B8" s="499"/>
      <c r="C8" s="499"/>
      <c r="D8" s="499"/>
      <c r="E8" s="499"/>
      <c r="F8" s="499"/>
      <c r="G8" s="499"/>
      <c r="H8" s="25"/>
    </row>
    <row r="10" spans="1:8" x14ac:dyDescent="0.25">
      <c r="B10" s="26"/>
      <c r="C10" s="26"/>
      <c r="D10" s="26"/>
      <c r="E10" s="26"/>
      <c r="F10" s="26"/>
      <c r="G10" s="26"/>
      <c r="H10" s="26"/>
    </row>
    <row r="11" spans="1:8" x14ac:dyDescent="0.25">
      <c r="A11" s="27" t="s">
        <v>55</v>
      </c>
      <c r="B11" s="28"/>
      <c r="C11" s="28" t="s">
        <v>56</v>
      </c>
      <c r="D11" s="28" t="s">
        <v>6</v>
      </c>
      <c r="E11" s="28"/>
      <c r="F11" s="26"/>
      <c r="G11" s="26"/>
      <c r="H11" s="26"/>
    </row>
    <row r="12" spans="1:8" ht="13" thickBot="1" x14ac:dyDescent="0.3">
      <c r="A12" s="29" t="s">
        <v>57</v>
      </c>
      <c r="B12" s="30" t="s">
        <v>58</v>
      </c>
      <c r="C12" s="30" t="s">
        <v>59</v>
      </c>
      <c r="D12" s="30" t="s">
        <v>60</v>
      </c>
      <c r="E12" s="502" t="s">
        <v>61</v>
      </c>
      <c r="F12" s="502"/>
      <c r="G12" s="30" t="s">
        <v>43</v>
      </c>
      <c r="H12" s="31"/>
    </row>
    <row r="13" spans="1:8" ht="13" thickTop="1" x14ac:dyDescent="0.25">
      <c r="A13" s="32"/>
      <c r="B13" s="31"/>
      <c r="C13" s="31"/>
      <c r="D13" s="31"/>
      <c r="E13" s="31"/>
      <c r="F13" s="31"/>
      <c r="G13" s="31"/>
      <c r="H13" s="31"/>
    </row>
    <row r="14" spans="1:8" ht="15.5" x14ac:dyDescent="0.35">
      <c r="A14" s="503" t="s">
        <v>62</v>
      </c>
      <c r="B14" s="503"/>
      <c r="C14" s="503"/>
      <c r="D14" s="503"/>
      <c r="E14" s="503"/>
      <c r="F14" s="503"/>
      <c r="G14" s="503"/>
      <c r="H14" s="33"/>
    </row>
    <row r="15" spans="1:8" ht="12.65" customHeight="1" x14ac:dyDescent="0.25">
      <c r="A15" s="504" t="s">
        <v>63</v>
      </c>
      <c r="B15" s="504"/>
      <c r="C15" s="504"/>
      <c r="D15" s="504"/>
      <c r="E15" s="504"/>
      <c r="F15" s="504"/>
      <c r="G15" s="504"/>
      <c r="H15" s="34"/>
    </row>
    <row r="16" spans="1:8" x14ac:dyDescent="0.25">
      <c r="A16" s="504"/>
      <c r="B16" s="504"/>
      <c r="C16" s="504"/>
      <c r="D16" s="504"/>
      <c r="E16" s="504"/>
      <c r="F16" s="504"/>
      <c r="G16" s="504"/>
      <c r="H16" s="34"/>
    </row>
    <row r="17" spans="1:8" x14ac:dyDescent="0.25">
      <c r="A17" s="35"/>
      <c r="B17" s="35"/>
      <c r="C17" s="35"/>
      <c r="D17" s="35"/>
      <c r="E17" s="35"/>
      <c r="F17" s="35"/>
      <c r="G17" s="35"/>
      <c r="H17" s="35"/>
    </row>
    <row r="18" spans="1:8" x14ac:dyDescent="0.25">
      <c r="A18" s="27"/>
      <c r="B18" s="26"/>
      <c r="C18" s="26"/>
      <c r="D18" s="26"/>
      <c r="E18" s="26"/>
      <c r="F18" s="26"/>
      <c r="G18" s="26"/>
      <c r="H18" s="26"/>
    </row>
    <row r="19" spans="1:8" x14ac:dyDescent="0.25">
      <c r="A19" s="27"/>
      <c r="B19" s="26"/>
      <c r="C19" s="26"/>
      <c r="D19" s="26"/>
      <c r="E19" s="26"/>
      <c r="F19" s="26"/>
      <c r="G19" s="26"/>
      <c r="H19" s="26"/>
    </row>
    <row r="20" spans="1:8" x14ac:dyDescent="0.25">
      <c r="A20" s="27"/>
      <c r="B20" s="26"/>
      <c r="C20" s="26"/>
      <c r="D20" s="26"/>
      <c r="E20" s="26"/>
      <c r="F20" s="26"/>
      <c r="G20" s="26"/>
      <c r="H20" s="26"/>
    </row>
    <row r="21" spans="1:8" x14ac:dyDescent="0.25">
      <c r="A21" s="36" t="s">
        <v>3</v>
      </c>
      <c r="B21" s="26" t="s">
        <v>2</v>
      </c>
      <c r="C21" s="28" t="s">
        <v>64</v>
      </c>
      <c r="D21" s="28"/>
      <c r="E21" s="26"/>
      <c r="F21" s="26"/>
      <c r="G21" s="37">
        <v>0</v>
      </c>
      <c r="H21" s="37"/>
    </row>
    <row r="22" spans="1:8" x14ac:dyDescent="0.25">
      <c r="A22" s="36"/>
      <c r="B22" s="38" t="s">
        <v>33</v>
      </c>
      <c r="D22" s="39"/>
      <c r="E22" s="40"/>
      <c r="F22" s="41" t="s">
        <v>68</v>
      </c>
      <c r="G22" s="48"/>
      <c r="H22" s="41"/>
    </row>
    <row r="23" spans="1:8" x14ac:dyDescent="0.25">
      <c r="A23" s="36"/>
      <c r="B23" s="38" t="s">
        <v>34</v>
      </c>
      <c r="C23" s="28"/>
      <c r="D23" s="39"/>
      <c r="E23" s="40"/>
      <c r="F23" s="41" t="s">
        <v>68</v>
      </c>
      <c r="G23" s="48"/>
      <c r="H23" s="41"/>
    </row>
    <row r="24" spans="1:8" x14ac:dyDescent="0.25">
      <c r="A24" s="36"/>
      <c r="B24" s="38" t="s">
        <v>35</v>
      </c>
      <c r="C24" s="28"/>
      <c r="D24" s="39"/>
      <c r="E24" s="40"/>
      <c r="F24" s="41" t="s">
        <v>68</v>
      </c>
      <c r="G24" s="48"/>
      <c r="H24" s="41"/>
    </row>
    <row r="25" spans="1:8" x14ac:dyDescent="0.25">
      <c r="A25" s="36"/>
      <c r="B25" s="38" t="s">
        <v>36</v>
      </c>
      <c r="C25" s="28"/>
      <c r="D25" s="39"/>
      <c r="E25" s="40"/>
      <c r="F25" s="41" t="s">
        <v>68</v>
      </c>
      <c r="G25" s="48"/>
      <c r="H25" s="41"/>
    </row>
    <row r="26" spans="1:8" x14ac:dyDescent="0.25">
      <c r="B26" s="26"/>
      <c r="C26" s="26"/>
      <c r="G26" s="49"/>
    </row>
    <row r="27" spans="1:8" x14ac:dyDescent="0.25">
      <c r="B27" s="26"/>
      <c r="G27" s="37"/>
    </row>
    <row r="28" spans="1:8" x14ac:dyDescent="0.25">
      <c r="A28" s="27" t="s">
        <v>47</v>
      </c>
      <c r="B28" s="26" t="s">
        <v>2</v>
      </c>
      <c r="C28" s="42" t="s">
        <v>65</v>
      </c>
      <c r="D28" s="27" t="s">
        <v>47</v>
      </c>
      <c r="E28" s="505" t="s">
        <v>65</v>
      </c>
      <c r="F28" s="505"/>
      <c r="G28" s="48">
        <v>0</v>
      </c>
      <c r="H28" s="41"/>
    </row>
    <row r="29" spans="1:8" x14ac:dyDescent="0.25">
      <c r="A29" s="27"/>
      <c r="B29" s="38"/>
      <c r="D29" s="27"/>
      <c r="E29" s="27"/>
      <c r="F29" s="27"/>
      <c r="G29" s="41"/>
      <c r="H29" s="41"/>
    </row>
    <row r="30" spans="1:8" ht="13.5" thickBot="1" x14ac:dyDescent="0.35">
      <c r="A30" s="27"/>
      <c r="B30" s="38"/>
      <c r="D30" s="27"/>
      <c r="E30" s="27"/>
      <c r="F30" s="25" t="s">
        <v>66</v>
      </c>
      <c r="G30" s="50">
        <v>0</v>
      </c>
      <c r="H30" s="41"/>
    </row>
    <row r="31" spans="1:8" ht="13" thickTop="1" x14ac:dyDescent="0.25">
      <c r="A31" s="43"/>
      <c r="B31" s="38"/>
      <c r="D31" s="27"/>
      <c r="E31" s="505"/>
      <c r="F31" s="505"/>
      <c r="G31" s="41"/>
      <c r="H31" s="41"/>
    </row>
    <row r="32" spans="1:8" x14ac:dyDescent="0.25">
      <c r="A32" s="27"/>
      <c r="B32" s="26"/>
      <c r="C32" s="26"/>
      <c r="D32" s="39"/>
      <c r="E32" s="44"/>
      <c r="F32" s="26"/>
      <c r="G32" s="26"/>
      <c r="H32" s="26"/>
    </row>
    <row r="33" spans="1:8" x14ac:dyDescent="0.25">
      <c r="A33" s="45"/>
      <c r="B33" s="26"/>
      <c r="C33" s="28"/>
      <c r="D33" s="46"/>
      <c r="E33" s="44"/>
      <c r="F33" s="26"/>
      <c r="G33" s="26"/>
      <c r="H33" s="26"/>
    </row>
    <row r="34" spans="1:8" x14ac:dyDescent="0.25">
      <c r="A34" s="27"/>
      <c r="B34" s="26"/>
      <c r="C34" s="26"/>
      <c r="D34" s="39"/>
      <c r="E34" s="44"/>
      <c r="F34" s="41"/>
      <c r="G34" s="41"/>
      <c r="H34" s="41"/>
    </row>
    <row r="35" spans="1:8" x14ac:dyDescent="0.25">
      <c r="A35" s="27"/>
      <c r="B35" s="26"/>
      <c r="C35" s="26"/>
      <c r="D35" s="39"/>
      <c r="E35" s="44"/>
      <c r="F35" s="41"/>
      <c r="G35" s="41"/>
      <c r="H35" s="41"/>
    </row>
    <row r="36" spans="1:8" x14ac:dyDescent="0.25">
      <c r="A36" s="27"/>
      <c r="B36" s="26"/>
      <c r="C36" s="26"/>
      <c r="D36" s="39"/>
      <c r="E36" s="44"/>
      <c r="F36" s="41"/>
      <c r="G36" s="41"/>
      <c r="H36" s="41"/>
    </row>
    <row r="37" spans="1:8" x14ac:dyDescent="0.25">
      <c r="A37" s="27"/>
      <c r="B37" s="26"/>
      <c r="C37" s="28"/>
      <c r="D37" s="47"/>
      <c r="E37" s="44"/>
      <c r="F37" s="26"/>
      <c r="G37" s="26"/>
      <c r="H37" s="26"/>
    </row>
    <row r="38" spans="1:8" x14ac:dyDescent="0.25">
      <c r="A38" s="27"/>
      <c r="B38" s="26"/>
      <c r="C38" s="28"/>
      <c r="D38" s="39"/>
      <c r="E38" s="44"/>
      <c r="F38" s="26"/>
      <c r="G38" s="26"/>
      <c r="H38" s="26"/>
    </row>
    <row r="39" spans="1:8" x14ac:dyDescent="0.25">
      <c r="A39" s="27"/>
      <c r="B39" s="26"/>
      <c r="C39" s="26"/>
      <c r="D39" s="39"/>
      <c r="E39" s="44"/>
      <c r="F39" s="41"/>
      <c r="G39" s="41"/>
      <c r="H39" s="41"/>
    </row>
    <row r="40" spans="1:8" x14ac:dyDescent="0.25">
      <c r="A40" s="27"/>
      <c r="B40" s="26"/>
      <c r="C40" s="26"/>
      <c r="D40" s="39"/>
      <c r="E40" s="44"/>
      <c r="F40" s="41"/>
      <c r="G40" s="41"/>
      <c r="H40" s="41"/>
    </row>
    <row r="41" spans="1:8" x14ac:dyDescent="0.25">
      <c r="A41" s="27"/>
      <c r="B41" s="26"/>
      <c r="C41" s="26"/>
      <c r="D41" s="39"/>
      <c r="E41" s="44"/>
      <c r="F41" s="41"/>
      <c r="G41" s="41"/>
      <c r="H41" s="41"/>
    </row>
    <row r="42" spans="1:8" x14ac:dyDescent="0.25">
      <c r="A42" s="27"/>
      <c r="B42" s="26"/>
      <c r="C42" s="26"/>
      <c r="D42" s="28"/>
      <c r="E42" s="501"/>
      <c r="F42" s="501"/>
      <c r="G42" s="28"/>
      <c r="H42" s="28"/>
    </row>
    <row r="43" spans="1:8" x14ac:dyDescent="0.25">
      <c r="A43" s="27"/>
      <c r="B43" s="26"/>
      <c r="C43" s="26"/>
      <c r="D43" s="28"/>
      <c r="E43" s="501"/>
      <c r="F43" s="501"/>
      <c r="G43" s="28"/>
      <c r="H43" s="28"/>
    </row>
    <row r="44" spans="1:8" x14ac:dyDescent="0.25">
      <c r="B44" s="26"/>
      <c r="C44" s="26"/>
      <c r="D44" s="26"/>
      <c r="E44" s="26"/>
      <c r="F44" s="26"/>
      <c r="G44" s="26"/>
      <c r="H44" s="26"/>
    </row>
    <row r="45" spans="1:8" x14ac:dyDescent="0.25">
      <c r="A45" s="27"/>
      <c r="B45" s="26"/>
      <c r="C45" s="28"/>
      <c r="D45" s="26"/>
      <c r="E45" s="26"/>
      <c r="F45" s="26"/>
      <c r="G45" s="26"/>
      <c r="H45" s="26"/>
    </row>
    <row r="46" spans="1:8" x14ac:dyDescent="0.25">
      <c r="A46" s="27"/>
      <c r="C46" s="26"/>
      <c r="D46" s="28"/>
      <c r="E46" s="501"/>
      <c r="F46" s="501"/>
      <c r="G46" s="28"/>
      <c r="H46" s="28"/>
    </row>
    <row r="47" spans="1:8" x14ac:dyDescent="0.25">
      <c r="A47" s="27"/>
      <c r="C47" s="26"/>
      <c r="D47" s="28"/>
      <c r="E47" s="501"/>
      <c r="F47" s="501"/>
      <c r="G47" s="28"/>
      <c r="H47" s="28"/>
    </row>
  </sheetData>
  <mergeCells count="15">
    <mergeCell ref="E43:F43"/>
    <mergeCell ref="E46:F46"/>
    <mergeCell ref="E47:F47"/>
    <mergeCell ref="E12:F12"/>
    <mergeCell ref="A14:G14"/>
    <mergeCell ref="A15:G16"/>
    <mergeCell ref="E28:F28"/>
    <mergeCell ref="E31:F31"/>
    <mergeCell ref="E42:F42"/>
    <mergeCell ref="A8:G8"/>
    <mergeCell ref="A1:G1"/>
    <mergeCell ref="A2:G2"/>
    <mergeCell ref="A3:G3"/>
    <mergeCell ref="A4:G4"/>
    <mergeCell ref="A5:G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61"/>
  <sheetViews>
    <sheetView zoomScaleNormal="100" workbookViewId="0">
      <selection activeCell="R8" sqref="R8"/>
    </sheetView>
  </sheetViews>
  <sheetFormatPr defaultColWidth="6.54296875" defaultRowHeight="11.5" x14ac:dyDescent="0.25"/>
  <cols>
    <col min="1" max="1" width="3.453125" style="189" customWidth="1"/>
    <col min="2" max="2" width="15.81640625" style="189" customWidth="1"/>
    <col min="3" max="3" width="24.54296875" style="189" customWidth="1"/>
    <col min="4" max="4" width="1.81640625" style="189" customWidth="1"/>
    <col min="5" max="5" width="21.453125" style="189" customWidth="1"/>
    <col min="6" max="6" width="8.81640625" style="189" customWidth="1"/>
    <col min="7" max="7" width="3.81640625" style="189" customWidth="1"/>
    <col min="8" max="8" width="12.1796875" style="189" customWidth="1"/>
    <col min="9" max="16384" width="6.54296875" style="189"/>
  </cols>
  <sheetData>
    <row r="1" spans="1:8" ht="15.75" customHeight="1" x14ac:dyDescent="0.25">
      <c r="A1" s="197"/>
      <c r="B1" s="197"/>
      <c r="C1" s="197"/>
      <c r="D1" s="197"/>
      <c r="E1" s="197"/>
      <c r="F1" s="197"/>
      <c r="G1" s="197"/>
      <c r="H1" s="353"/>
    </row>
    <row r="2" spans="1:8" ht="15.75" customHeight="1" x14ac:dyDescent="0.25">
      <c r="A2" s="197"/>
      <c r="B2" s="197"/>
      <c r="C2" s="197"/>
      <c r="D2" s="197"/>
      <c r="E2" s="197"/>
      <c r="F2" s="197"/>
      <c r="G2" s="197"/>
      <c r="H2" s="353"/>
    </row>
    <row r="3" spans="1:8" ht="15.75" customHeight="1" x14ac:dyDescent="0.35">
      <c r="A3" s="522"/>
      <c r="B3" s="522"/>
      <c r="C3" s="522"/>
      <c r="D3" s="522"/>
      <c r="E3" s="522"/>
      <c r="F3" s="522"/>
      <c r="G3" s="522"/>
      <c r="H3" s="523"/>
    </row>
    <row r="4" spans="1:8" ht="15.75" customHeight="1" x14ac:dyDescent="0.35">
      <c r="A4" s="522" t="s">
        <v>131</v>
      </c>
      <c r="B4" s="522"/>
      <c r="C4" s="522"/>
      <c r="D4" s="522"/>
      <c r="E4" s="522"/>
      <c r="F4" s="522"/>
      <c r="G4" s="522"/>
      <c r="H4" s="523"/>
    </row>
    <row r="5" spans="1:8" ht="15.75" customHeight="1" x14ac:dyDescent="0.35">
      <c r="A5" s="522" t="s">
        <v>132</v>
      </c>
      <c r="B5" s="522"/>
      <c r="C5" s="522"/>
      <c r="D5" s="522"/>
      <c r="E5" s="522"/>
      <c r="F5" s="522"/>
      <c r="G5" s="522"/>
      <c r="H5" s="523"/>
    </row>
    <row r="6" spans="1:8" ht="15.75" customHeight="1" x14ac:dyDescent="0.3">
      <c r="A6" s="524"/>
      <c r="B6" s="524"/>
      <c r="C6" s="524"/>
      <c r="D6" s="524"/>
      <c r="E6" s="524"/>
      <c r="F6" s="524"/>
      <c r="G6" s="524"/>
      <c r="H6" s="525"/>
    </row>
    <row r="7" spans="1:8" x14ac:dyDescent="0.25">
      <c r="A7" s="197"/>
      <c r="B7" s="197"/>
      <c r="C7" s="197"/>
      <c r="D7" s="197"/>
      <c r="E7" s="197"/>
      <c r="F7" s="197"/>
      <c r="G7" s="197"/>
      <c r="H7" s="354"/>
    </row>
    <row r="8" spans="1:8" x14ac:dyDescent="0.25">
      <c r="A8" s="197"/>
      <c r="B8" s="197"/>
      <c r="C8" s="197"/>
      <c r="D8" s="197"/>
      <c r="E8" s="197"/>
      <c r="F8" s="197"/>
      <c r="G8" s="197"/>
      <c r="H8" s="354"/>
    </row>
    <row r="9" spans="1:8" ht="20.149999999999999" customHeight="1" x14ac:dyDescent="0.3">
      <c r="A9" s="355"/>
      <c r="B9" s="355" t="s">
        <v>186</v>
      </c>
      <c r="C9" s="410" t="str">
        <f>'Funded Program Budget'!B1</f>
        <v>Enter Bidder's Name</v>
      </c>
      <c r="D9" s="192"/>
      <c r="E9" s="349" t="s">
        <v>134</v>
      </c>
      <c r="F9" s="526" t="s">
        <v>164</v>
      </c>
      <c r="G9" s="526"/>
      <c r="H9" s="527"/>
    </row>
    <row r="10" spans="1:8" ht="20.149999999999999" customHeight="1" x14ac:dyDescent="0.3">
      <c r="A10" s="355"/>
      <c r="B10" s="355" t="s">
        <v>135</v>
      </c>
      <c r="C10" s="377"/>
      <c r="D10" s="192"/>
      <c r="E10" s="356" t="s">
        <v>136</v>
      </c>
      <c r="F10" s="520" t="s">
        <v>137</v>
      </c>
      <c r="G10" s="520"/>
      <c r="H10" s="521"/>
    </row>
    <row r="11" spans="1:8" ht="20.149999999999999" customHeight="1" x14ac:dyDescent="0.3">
      <c r="A11" s="357"/>
      <c r="B11" s="357" t="s">
        <v>138</v>
      </c>
      <c r="C11" s="378"/>
      <c r="D11" s="192"/>
      <c r="E11" s="356" t="s">
        <v>139</v>
      </c>
      <c r="F11" s="507"/>
      <c r="G11" s="508"/>
      <c r="H11" s="509"/>
    </row>
    <row r="12" spans="1:8" ht="20.149999999999999" customHeight="1" x14ac:dyDescent="0.3">
      <c r="A12" s="358"/>
      <c r="B12" s="358"/>
      <c r="C12" s="192"/>
      <c r="D12" s="192"/>
      <c r="E12" s="192"/>
      <c r="F12" s="195"/>
      <c r="G12" s="196"/>
      <c r="H12" s="359"/>
    </row>
    <row r="13" spans="1:8" ht="14" x14ac:dyDescent="0.3">
      <c r="A13" s="192"/>
      <c r="B13" s="192"/>
      <c r="C13" s="192"/>
      <c r="D13" s="192"/>
      <c r="E13" s="192"/>
      <c r="F13" s="192"/>
      <c r="G13" s="197"/>
      <c r="H13" s="354"/>
    </row>
    <row r="14" spans="1:8" ht="14" x14ac:dyDescent="0.3">
      <c r="A14" s="192"/>
      <c r="B14" s="192"/>
      <c r="C14" s="192"/>
      <c r="D14" s="192"/>
      <c r="E14" s="192"/>
      <c r="F14" s="192"/>
      <c r="G14" s="197"/>
      <c r="H14" s="354"/>
    </row>
    <row r="15" spans="1:8" ht="16.5" customHeight="1" x14ac:dyDescent="0.3">
      <c r="A15" s="192"/>
      <c r="B15" s="510" t="s">
        <v>140</v>
      </c>
      <c r="C15" s="510"/>
      <c r="D15" s="510"/>
      <c r="E15" s="510"/>
      <c r="F15" s="510"/>
      <c r="G15" s="360"/>
      <c r="H15" s="379" t="s">
        <v>141</v>
      </c>
    </row>
    <row r="16" spans="1:8" ht="14" x14ac:dyDescent="0.3">
      <c r="A16" s="192"/>
      <c r="B16" s="192"/>
      <c r="C16" s="192"/>
      <c r="D16" s="192"/>
      <c r="E16" s="192"/>
      <c r="F16" s="192"/>
      <c r="G16" s="197"/>
      <c r="H16" s="361"/>
    </row>
    <row r="17" spans="1:8" ht="18.75" customHeight="1" x14ac:dyDescent="0.3">
      <c r="A17" s="362" t="s">
        <v>142</v>
      </c>
      <c r="B17" s="511"/>
      <c r="C17" s="512"/>
      <c r="D17" s="512"/>
      <c r="E17" s="512"/>
      <c r="F17" s="513"/>
      <c r="G17" s="197"/>
      <c r="H17" s="354"/>
    </row>
    <row r="18" spans="1:8" ht="18.75" customHeight="1" x14ac:dyDescent="0.3">
      <c r="A18" s="192"/>
      <c r="B18" s="514"/>
      <c r="C18" s="515"/>
      <c r="D18" s="515"/>
      <c r="E18" s="515"/>
      <c r="F18" s="516"/>
      <c r="G18" s="197"/>
      <c r="H18" s="354"/>
    </row>
    <row r="19" spans="1:8" ht="18.75" customHeight="1" x14ac:dyDescent="0.3">
      <c r="A19" s="192"/>
      <c r="B19" s="517"/>
      <c r="C19" s="518"/>
      <c r="D19" s="518"/>
      <c r="E19" s="518"/>
      <c r="F19" s="519"/>
      <c r="G19" s="363"/>
      <c r="H19" s="352"/>
    </row>
    <row r="20" spans="1:8" ht="9.75" customHeight="1" x14ac:dyDescent="0.3">
      <c r="A20" s="192"/>
      <c r="B20" s="212"/>
      <c r="C20" s="212"/>
      <c r="D20" s="212"/>
      <c r="E20" s="212"/>
      <c r="F20" s="212"/>
      <c r="G20" s="363"/>
      <c r="H20" s="364"/>
    </row>
    <row r="21" spans="1:8" ht="18.75" customHeight="1" x14ac:dyDescent="0.3">
      <c r="A21" s="362" t="s">
        <v>143</v>
      </c>
      <c r="B21" s="511"/>
      <c r="C21" s="512"/>
      <c r="D21" s="512"/>
      <c r="E21" s="512"/>
      <c r="F21" s="513"/>
      <c r="G21" s="365"/>
      <c r="H21" s="366"/>
    </row>
    <row r="22" spans="1:8" ht="18.75" customHeight="1" x14ac:dyDescent="0.3">
      <c r="A22" s="362"/>
      <c r="B22" s="514"/>
      <c r="C22" s="515"/>
      <c r="D22" s="515"/>
      <c r="E22" s="515"/>
      <c r="F22" s="516"/>
      <c r="G22" s="365"/>
      <c r="H22" s="366"/>
    </row>
    <row r="23" spans="1:8" ht="18.75" customHeight="1" x14ac:dyDescent="0.3">
      <c r="A23" s="362"/>
      <c r="B23" s="517"/>
      <c r="C23" s="518"/>
      <c r="D23" s="518"/>
      <c r="E23" s="518"/>
      <c r="F23" s="519"/>
      <c r="G23" s="363"/>
      <c r="H23" s="352"/>
    </row>
    <row r="24" spans="1:8" ht="9.75" customHeight="1" x14ac:dyDescent="0.3">
      <c r="A24" s="192"/>
      <c r="B24" s="212"/>
      <c r="C24" s="212"/>
      <c r="D24" s="212"/>
      <c r="E24" s="212"/>
      <c r="F24" s="212"/>
      <c r="G24" s="365"/>
      <c r="H24" s="366"/>
    </row>
    <row r="25" spans="1:8" ht="18.75" customHeight="1" x14ac:dyDescent="0.3">
      <c r="A25" s="362">
        <v>3</v>
      </c>
      <c r="B25" s="511"/>
      <c r="C25" s="512"/>
      <c r="D25" s="512"/>
      <c r="E25" s="512"/>
      <c r="F25" s="513"/>
      <c r="G25" s="365"/>
      <c r="H25" s="366"/>
    </row>
    <row r="26" spans="1:8" ht="18.75" customHeight="1" x14ac:dyDescent="0.3">
      <c r="A26" s="362"/>
      <c r="B26" s="514"/>
      <c r="C26" s="515"/>
      <c r="D26" s="515"/>
      <c r="E26" s="515"/>
      <c r="F26" s="516"/>
      <c r="G26" s="365"/>
      <c r="H26" s="366"/>
    </row>
    <row r="27" spans="1:8" ht="18.75" customHeight="1" x14ac:dyDescent="0.3">
      <c r="A27" s="362"/>
      <c r="B27" s="517"/>
      <c r="C27" s="518"/>
      <c r="D27" s="518"/>
      <c r="E27" s="518"/>
      <c r="F27" s="519"/>
      <c r="G27" s="363"/>
      <c r="H27" s="351"/>
    </row>
    <row r="28" spans="1:8" ht="9.75" customHeight="1" x14ac:dyDescent="0.3">
      <c r="A28" s="362"/>
      <c r="B28" s="212"/>
      <c r="C28" s="212"/>
      <c r="D28" s="212"/>
      <c r="E28" s="212"/>
      <c r="F28" s="212"/>
      <c r="G28" s="365"/>
      <c r="H28" s="367"/>
    </row>
    <row r="29" spans="1:8" ht="18.75" customHeight="1" x14ac:dyDescent="0.3">
      <c r="A29" s="362" t="s">
        <v>144</v>
      </c>
      <c r="B29" s="511"/>
      <c r="C29" s="512"/>
      <c r="D29" s="512"/>
      <c r="E29" s="512"/>
      <c r="F29" s="513"/>
      <c r="G29" s="365"/>
      <c r="H29" s="367"/>
    </row>
    <row r="30" spans="1:8" ht="18.75" customHeight="1" x14ac:dyDescent="0.3">
      <c r="A30" s="362"/>
      <c r="B30" s="514"/>
      <c r="C30" s="515"/>
      <c r="D30" s="515"/>
      <c r="E30" s="515"/>
      <c r="F30" s="516"/>
      <c r="G30" s="365"/>
      <c r="H30" s="367"/>
    </row>
    <row r="31" spans="1:8" ht="18.75" customHeight="1" x14ac:dyDescent="0.3">
      <c r="A31" s="362"/>
      <c r="B31" s="517"/>
      <c r="C31" s="518"/>
      <c r="D31" s="518"/>
      <c r="E31" s="518"/>
      <c r="F31" s="519"/>
      <c r="G31" s="363"/>
      <c r="H31" s="351"/>
    </row>
    <row r="32" spans="1:8" ht="9.75" customHeight="1" x14ac:dyDescent="0.3">
      <c r="A32" s="362"/>
      <c r="B32" s="212"/>
      <c r="C32" s="212"/>
      <c r="D32" s="212"/>
      <c r="E32" s="212"/>
      <c r="F32" s="212"/>
      <c r="G32" s="365"/>
      <c r="H32" s="367"/>
    </row>
    <row r="33" spans="1:8" ht="18.75" customHeight="1" x14ac:dyDescent="0.3">
      <c r="A33" s="362" t="s">
        <v>145</v>
      </c>
      <c r="B33" s="511"/>
      <c r="C33" s="512"/>
      <c r="D33" s="512"/>
      <c r="E33" s="512"/>
      <c r="F33" s="513"/>
      <c r="G33" s="365"/>
      <c r="H33" s="367"/>
    </row>
    <row r="34" spans="1:8" ht="18.75" customHeight="1" x14ac:dyDescent="0.3">
      <c r="A34" s="362"/>
      <c r="B34" s="514"/>
      <c r="C34" s="515"/>
      <c r="D34" s="515"/>
      <c r="E34" s="515"/>
      <c r="F34" s="516"/>
      <c r="G34" s="365"/>
      <c r="H34" s="367"/>
    </row>
    <row r="35" spans="1:8" ht="18.75" customHeight="1" x14ac:dyDescent="0.3">
      <c r="A35" s="362"/>
      <c r="B35" s="517"/>
      <c r="C35" s="518"/>
      <c r="D35" s="518"/>
      <c r="E35" s="518"/>
      <c r="F35" s="519"/>
      <c r="G35" s="363"/>
      <c r="H35" s="351"/>
    </row>
    <row r="36" spans="1:8" ht="9.75" customHeight="1" x14ac:dyDescent="0.3">
      <c r="A36" s="362"/>
      <c r="B36" s="212"/>
      <c r="C36" s="212"/>
      <c r="D36" s="212"/>
      <c r="E36" s="212"/>
      <c r="F36" s="212"/>
      <c r="G36" s="365"/>
      <c r="H36" s="367"/>
    </row>
    <row r="37" spans="1:8" ht="14" x14ac:dyDescent="0.3">
      <c r="A37" s="362" t="s">
        <v>146</v>
      </c>
      <c r="B37" s="511"/>
      <c r="C37" s="512"/>
      <c r="D37" s="512"/>
      <c r="E37" s="512"/>
      <c r="F37" s="513"/>
      <c r="G37" s="365"/>
      <c r="H37" s="367"/>
    </row>
    <row r="38" spans="1:8" ht="14" x14ac:dyDescent="0.3">
      <c r="A38" s="362"/>
      <c r="B38" s="514"/>
      <c r="C38" s="515"/>
      <c r="D38" s="515"/>
      <c r="E38" s="515"/>
      <c r="F38" s="516"/>
      <c r="G38" s="365"/>
      <c r="H38" s="367"/>
    </row>
    <row r="39" spans="1:8" ht="16.5" customHeight="1" x14ac:dyDescent="0.3">
      <c r="A39" s="362"/>
      <c r="B39" s="517"/>
      <c r="C39" s="518"/>
      <c r="D39" s="518"/>
      <c r="E39" s="518"/>
      <c r="F39" s="519"/>
      <c r="G39" s="363"/>
      <c r="H39" s="351"/>
    </row>
    <row r="40" spans="1:8" ht="9.75" customHeight="1" x14ac:dyDescent="0.3">
      <c r="A40" s="362"/>
      <c r="B40" s="212"/>
      <c r="C40" s="212"/>
      <c r="D40" s="212"/>
      <c r="E40" s="212"/>
      <c r="F40" s="212"/>
      <c r="G40" s="365"/>
      <c r="H40" s="367"/>
    </row>
    <row r="41" spans="1:8" ht="18.75" customHeight="1" x14ac:dyDescent="0.3">
      <c r="A41" s="362" t="s">
        <v>147</v>
      </c>
      <c r="B41" s="511"/>
      <c r="C41" s="512"/>
      <c r="D41" s="512"/>
      <c r="E41" s="512"/>
      <c r="F41" s="513"/>
      <c r="G41" s="365"/>
      <c r="H41" s="367"/>
    </row>
    <row r="42" spans="1:8" ht="18.75" customHeight="1" x14ac:dyDescent="0.3">
      <c r="A42" s="362"/>
      <c r="B42" s="514"/>
      <c r="C42" s="515"/>
      <c r="D42" s="515"/>
      <c r="E42" s="515"/>
      <c r="F42" s="516"/>
      <c r="G42" s="365"/>
      <c r="H42" s="367"/>
    </row>
    <row r="43" spans="1:8" ht="18.75" customHeight="1" x14ac:dyDescent="0.3">
      <c r="A43" s="362"/>
      <c r="B43" s="517"/>
      <c r="C43" s="518"/>
      <c r="D43" s="518"/>
      <c r="E43" s="518"/>
      <c r="F43" s="519"/>
      <c r="G43" s="363"/>
      <c r="H43" s="351"/>
    </row>
    <row r="44" spans="1:8" ht="9.75" customHeight="1" x14ac:dyDescent="0.3">
      <c r="A44" s="362"/>
      <c r="B44" s="212"/>
      <c r="C44" s="212"/>
      <c r="D44" s="212"/>
      <c r="E44" s="212"/>
      <c r="F44" s="212"/>
      <c r="G44" s="365"/>
      <c r="H44" s="367"/>
    </row>
    <row r="45" spans="1:8" ht="18.75" customHeight="1" x14ac:dyDescent="0.3">
      <c r="A45" s="362" t="s">
        <v>148</v>
      </c>
      <c r="B45" s="511"/>
      <c r="C45" s="512"/>
      <c r="D45" s="512"/>
      <c r="E45" s="512"/>
      <c r="F45" s="513"/>
      <c r="G45" s="365"/>
      <c r="H45" s="367"/>
    </row>
    <row r="46" spans="1:8" ht="18.75" customHeight="1" x14ac:dyDescent="0.3">
      <c r="A46" s="362"/>
      <c r="B46" s="514"/>
      <c r="C46" s="515"/>
      <c r="D46" s="515"/>
      <c r="E46" s="515"/>
      <c r="F46" s="516"/>
      <c r="G46" s="365"/>
      <c r="H46" s="367"/>
    </row>
    <row r="47" spans="1:8" ht="18.75" customHeight="1" x14ac:dyDescent="0.3">
      <c r="A47" s="362"/>
      <c r="B47" s="517"/>
      <c r="C47" s="518"/>
      <c r="D47" s="518"/>
      <c r="E47" s="518"/>
      <c r="F47" s="519"/>
      <c r="G47" s="363"/>
      <c r="H47" s="351"/>
    </row>
    <row r="48" spans="1:8" ht="18.75" customHeight="1" x14ac:dyDescent="0.3">
      <c r="A48" s="362"/>
      <c r="B48" s="212"/>
      <c r="C48" s="212"/>
      <c r="D48" s="212"/>
      <c r="E48" s="212"/>
      <c r="F48" s="212"/>
      <c r="G48" s="363"/>
      <c r="H48" s="368"/>
    </row>
    <row r="49" spans="1:8" ht="18.75" customHeight="1" x14ac:dyDescent="0.3">
      <c r="A49" s="362"/>
      <c r="B49" s="212"/>
      <c r="C49" s="212"/>
      <c r="D49" s="212"/>
      <c r="E49" s="506" t="s">
        <v>187</v>
      </c>
      <c r="F49" s="506"/>
      <c r="G49" s="363"/>
      <c r="H49" s="373">
        <f>H19+H23+H27+H31+H35+H39+H43+H47</f>
        <v>0</v>
      </c>
    </row>
    <row r="50" spans="1:8" ht="18.75" customHeight="1" x14ac:dyDescent="0.3">
      <c r="A50" s="369"/>
      <c r="B50" s="370"/>
      <c r="C50" s="370"/>
      <c r="D50" s="370"/>
      <c r="E50" s="370"/>
      <c r="F50" s="370"/>
      <c r="G50" s="371"/>
      <c r="H50" s="372"/>
    </row>
    <row r="51" spans="1:8" s="322" customFormat="1" ht="14" x14ac:dyDescent="0.3">
      <c r="A51" s="321"/>
      <c r="B51" s="321"/>
      <c r="C51" s="321"/>
      <c r="D51" s="321"/>
      <c r="E51" s="321"/>
      <c r="F51" s="321"/>
    </row>
    <row r="52" spans="1:8" s="322" customFormat="1" ht="14" x14ac:dyDescent="0.3">
      <c r="A52" s="321"/>
      <c r="B52" s="321"/>
      <c r="C52" s="321"/>
      <c r="D52" s="321"/>
      <c r="E52" s="321"/>
      <c r="F52" s="321"/>
    </row>
    <row r="53" spans="1:8" s="322" customFormat="1" ht="14" x14ac:dyDescent="0.3">
      <c r="A53" s="321"/>
      <c r="B53" s="321"/>
      <c r="C53" s="321"/>
      <c r="D53" s="321"/>
      <c r="E53" s="321"/>
      <c r="F53" s="321"/>
    </row>
    <row r="54" spans="1:8" s="322" customFormat="1" ht="14" x14ac:dyDescent="0.3">
      <c r="A54" s="321"/>
      <c r="B54" s="321"/>
      <c r="C54" s="321"/>
      <c r="D54" s="321"/>
      <c r="E54" s="321"/>
      <c r="F54" s="321"/>
    </row>
    <row r="55" spans="1:8" s="322" customFormat="1" ht="14" x14ac:dyDescent="0.3">
      <c r="A55" s="321"/>
      <c r="B55" s="321"/>
      <c r="C55" s="321"/>
      <c r="D55" s="321"/>
      <c r="E55" s="321"/>
      <c r="F55" s="321"/>
    </row>
    <row r="56" spans="1:8" s="322" customFormat="1" ht="14" x14ac:dyDescent="0.3">
      <c r="A56" s="321"/>
      <c r="B56" s="321"/>
      <c r="C56" s="321"/>
      <c r="D56" s="321"/>
      <c r="E56" s="321"/>
      <c r="F56" s="321"/>
    </row>
    <row r="57" spans="1:8" s="322" customFormat="1" ht="14" x14ac:dyDescent="0.3">
      <c r="A57" s="321"/>
      <c r="B57" s="321"/>
      <c r="C57" s="321"/>
      <c r="D57" s="321"/>
      <c r="E57" s="321"/>
      <c r="F57" s="321"/>
    </row>
    <row r="58" spans="1:8" s="322" customFormat="1" ht="14" x14ac:dyDescent="0.3">
      <c r="A58" s="321"/>
      <c r="B58" s="321"/>
      <c r="C58" s="321"/>
      <c r="D58" s="321"/>
      <c r="E58" s="321"/>
      <c r="F58" s="321"/>
    </row>
    <row r="59" spans="1:8" s="322" customFormat="1" ht="14" x14ac:dyDescent="0.3">
      <c r="A59" s="321"/>
      <c r="B59" s="321"/>
      <c r="C59" s="321"/>
      <c r="D59" s="321"/>
      <c r="E59" s="321"/>
      <c r="F59" s="321"/>
    </row>
    <row r="60" spans="1:8" s="322" customFormat="1" ht="14" x14ac:dyDescent="0.3">
      <c r="A60" s="321"/>
      <c r="B60" s="321"/>
      <c r="C60" s="321"/>
      <c r="D60" s="321"/>
      <c r="E60" s="321"/>
      <c r="F60" s="321"/>
    </row>
    <row r="61" spans="1:8" s="322" customFormat="1" ht="14" x14ac:dyDescent="0.3">
      <c r="A61" s="321"/>
      <c r="B61" s="321"/>
      <c r="C61" s="321"/>
      <c r="D61" s="321"/>
      <c r="E61" s="321"/>
      <c r="F61" s="321"/>
    </row>
    <row r="62" spans="1:8" s="322" customFormat="1" ht="14" x14ac:dyDescent="0.3">
      <c r="A62" s="321"/>
      <c r="B62" s="321"/>
      <c r="C62" s="321"/>
      <c r="D62" s="321"/>
      <c r="E62" s="321"/>
      <c r="F62" s="321"/>
    </row>
    <row r="63" spans="1:8" s="322" customFormat="1" ht="14" x14ac:dyDescent="0.3">
      <c r="A63" s="321"/>
      <c r="B63" s="321"/>
      <c r="C63" s="321"/>
      <c r="D63" s="321"/>
      <c r="E63" s="321"/>
      <c r="F63" s="321"/>
    </row>
    <row r="64" spans="1:8" s="322" customFormat="1" ht="14" x14ac:dyDescent="0.3">
      <c r="A64" s="321"/>
      <c r="B64" s="321"/>
      <c r="C64" s="321"/>
      <c r="D64" s="321"/>
      <c r="E64" s="321"/>
      <c r="F64" s="321"/>
    </row>
    <row r="65" spans="1:6" s="322" customFormat="1" ht="14" x14ac:dyDescent="0.3">
      <c r="A65" s="321"/>
      <c r="B65" s="321"/>
      <c r="C65" s="321"/>
      <c r="D65" s="321"/>
      <c r="E65" s="321"/>
      <c r="F65" s="321"/>
    </row>
    <row r="66" spans="1:6" s="322" customFormat="1" ht="14" x14ac:dyDescent="0.3">
      <c r="A66" s="321"/>
      <c r="B66" s="321"/>
      <c r="C66" s="321"/>
      <c r="D66" s="321"/>
      <c r="E66" s="321"/>
      <c r="F66" s="321"/>
    </row>
    <row r="67" spans="1:6" s="322" customFormat="1" ht="14" x14ac:dyDescent="0.3">
      <c r="A67" s="321"/>
      <c r="B67" s="321"/>
      <c r="C67" s="321"/>
      <c r="D67" s="321"/>
      <c r="E67" s="321"/>
      <c r="F67" s="321"/>
    </row>
    <row r="68" spans="1:6" s="322" customFormat="1" ht="14" x14ac:dyDescent="0.3">
      <c r="A68" s="321"/>
      <c r="B68" s="321"/>
      <c r="C68" s="321"/>
      <c r="D68" s="321"/>
      <c r="E68" s="321"/>
      <c r="F68" s="321"/>
    </row>
    <row r="69" spans="1:6" s="322" customFormat="1" ht="14" x14ac:dyDescent="0.3">
      <c r="A69" s="321"/>
      <c r="B69" s="321"/>
      <c r="C69" s="321"/>
      <c r="D69" s="321"/>
      <c r="E69" s="321"/>
      <c r="F69" s="321"/>
    </row>
    <row r="70" spans="1:6" s="322" customFormat="1" ht="14" x14ac:dyDescent="0.3">
      <c r="A70" s="321"/>
      <c r="B70" s="321"/>
      <c r="C70" s="321"/>
      <c r="D70" s="321"/>
      <c r="E70" s="321"/>
      <c r="F70" s="321"/>
    </row>
    <row r="71" spans="1:6" s="322" customFormat="1" ht="14" x14ac:dyDescent="0.3">
      <c r="A71" s="321"/>
      <c r="B71" s="321"/>
      <c r="C71" s="321"/>
      <c r="D71" s="321"/>
      <c r="E71" s="321"/>
      <c r="F71" s="321"/>
    </row>
    <row r="72" spans="1:6" s="322" customFormat="1" ht="14" x14ac:dyDescent="0.3">
      <c r="A72" s="321"/>
      <c r="B72" s="321"/>
      <c r="C72" s="321"/>
      <c r="D72" s="321"/>
      <c r="E72" s="321"/>
      <c r="F72" s="321"/>
    </row>
    <row r="73" spans="1:6" s="322" customFormat="1" ht="14" x14ac:dyDescent="0.3">
      <c r="A73" s="321"/>
      <c r="B73" s="321"/>
      <c r="C73" s="321"/>
      <c r="D73" s="321"/>
      <c r="E73" s="321"/>
      <c r="F73" s="321"/>
    </row>
    <row r="74" spans="1:6" s="322" customFormat="1" ht="14" x14ac:dyDescent="0.3">
      <c r="A74" s="321"/>
      <c r="B74" s="321"/>
      <c r="C74" s="321"/>
      <c r="D74" s="321"/>
      <c r="E74" s="321"/>
      <c r="F74" s="321"/>
    </row>
    <row r="75" spans="1:6" s="322" customFormat="1" ht="14" x14ac:dyDescent="0.3">
      <c r="A75" s="321"/>
      <c r="B75" s="321"/>
      <c r="C75" s="321"/>
      <c r="D75" s="321"/>
      <c r="E75" s="321"/>
      <c r="F75" s="321"/>
    </row>
    <row r="76" spans="1:6" s="322" customFormat="1" ht="14" x14ac:dyDescent="0.3">
      <c r="A76" s="321"/>
      <c r="B76" s="321"/>
      <c r="C76" s="321"/>
      <c r="D76" s="321"/>
      <c r="E76" s="321"/>
      <c r="F76" s="321"/>
    </row>
    <row r="77" spans="1:6" s="322" customFormat="1" ht="14" x14ac:dyDescent="0.3">
      <c r="A77" s="321"/>
      <c r="B77" s="321"/>
      <c r="C77" s="321"/>
      <c r="D77" s="321"/>
      <c r="E77" s="321"/>
      <c r="F77" s="321"/>
    </row>
    <row r="78" spans="1:6" s="322" customFormat="1" ht="14" x14ac:dyDescent="0.3">
      <c r="A78" s="321"/>
      <c r="B78" s="321"/>
      <c r="C78" s="321"/>
      <c r="D78" s="321"/>
      <c r="E78" s="321"/>
      <c r="F78" s="321"/>
    </row>
    <row r="79" spans="1:6" s="322" customFormat="1" ht="14" x14ac:dyDescent="0.3">
      <c r="A79" s="321"/>
      <c r="B79" s="321"/>
      <c r="C79" s="321"/>
      <c r="D79" s="321"/>
      <c r="E79" s="321"/>
      <c r="F79" s="321"/>
    </row>
    <row r="80" spans="1:6" s="322" customFormat="1" ht="14" x14ac:dyDescent="0.3">
      <c r="A80" s="321"/>
      <c r="B80" s="321"/>
      <c r="C80" s="321"/>
      <c r="D80" s="321"/>
      <c r="E80" s="321"/>
      <c r="F80" s="321"/>
    </row>
    <row r="81" spans="1:6" s="322" customFormat="1" ht="14" x14ac:dyDescent="0.3">
      <c r="A81" s="321"/>
      <c r="B81" s="321"/>
      <c r="C81" s="321"/>
      <c r="D81" s="321"/>
      <c r="E81" s="321"/>
      <c r="F81" s="321"/>
    </row>
    <row r="82" spans="1:6" s="322" customFormat="1" ht="14" x14ac:dyDescent="0.3">
      <c r="A82" s="321"/>
      <c r="B82" s="321"/>
      <c r="C82" s="321"/>
      <c r="D82" s="321"/>
      <c r="E82" s="321"/>
      <c r="F82" s="321"/>
    </row>
    <row r="83" spans="1:6" s="322" customFormat="1" ht="14" x14ac:dyDescent="0.3">
      <c r="A83" s="321"/>
      <c r="B83" s="321"/>
      <c r="C83" s="321"/>
      <c r="D83" s="321"/>
      <c r="E83" s="321"/>
      <c r="F83" s="321"/>
    </row>
    <row r="84" spans="1:6" s="322" customFormat="1" ht="14" x14ac:dyDescent="0.3">
      <c r="A84" s="321"/>
      <c r="B84" s="321"/>
      <c r="C84" s="321"/>
      <c r="D84" s="321"/>
      <c r="E84" s="321"/>
      <c r="F84" s="321"/>
    </row>
    <row r="85" spans="1:6" s="322" customFormat="1" ht="14" x14ac:dyDescent="0.3">
      <c r="A85" s="321"/>
      <c r="B85" s="321"/>
      <c r="C85" s="321"/>
      <c r="D85" s="321"/>
      <c r="E85" s="321"/>
      <c r="F85" s="321"/>
    </row>
    <row r="86" spans="1:6" s="322" customFormat="1" ht="14" x14ac:dyDescent="0.3">
      <c r="A86" s="321"/>
      <c r="B86" s="321"/>
      <c r="C86" s="321"/>
      <c r="D86" s="321"/>
      <c r="E86" s="321"/>
      <c r="F86" s="321"/>
    </row>
    <row r="87" spans="1:6" s="322" customFormat="1" ht="14" x14ac:dyDescent="0.3">
      <c r="A87" s="321"/>
      <c r="B87" s="321"/>
      <c r="C87" s="321"/>
      <c r="D87" s="321"/>
      <c r="E87" s="321"/>
      <c r="F87" s="321"/>
    </row>
    <row r="88" spans="1:6" s="322" customFormat="1" ht="14" x14ac:dyDescent="0.3">
      <c r="A88" s="321"/>
      <c r="B88" s="321"/>
      <c r="C88" s="321"/>
      <c r="D88" s="321"/>
      <c r="E88" s="321"/>
      <c r="F88" s="321"/>
    </row>
    <row r="89" spans="1:6" s="322" customFormat="1" ht="14" x14ac:dyDescent="0.3">
      <c r="A89" s="321"/>
      <c r="B89" s="321"/>
      <c r="C89" s="321"/>
      <c r="D89" s="321"/>
      <c r="E89" s="321"/>
      <c r="F89" s="321"/>
    </row>
    <row r="90" spans="1:6" s="322" customFormat="1" ht="14" x14ac:dyDescent="0.3">
      <c r="A90" s="321"/>
      <c r="B90" s="321"/>
      <c r="C90" s="321"/>
      <c r="D90" s="321"/>
      <c r="E90" s="321"/>
      <c r="F90" s="321"/>
    </row>
    <row r="91" spans="1:6" s="322" customFormat="1" ht="14" x14ac:dyDescent="0.3">
      <c r="A91" s="321"/>
      <c r="B91" s="321"/>
      <c r="C91" s="321"/>
      <c r="D91" s="321"/>
      <c r="E91" s="321"/>
      <c r="F91" s="321"/>
    </row>
    <row r="92" spans="1:6" s="322" customFormat="1" ht="14" x14ac:dyDescent="0.3">
      <c r="A92" s="321"/>
      <c r="B92" s="321"/>
      <c r="C92" s="321"/>
      <c r="D92" s="321"/>
      <c r="E92" s="321"/>
      <c r="F92" s="321"/>
    </row>
    <row r="93" spans="1:6" s="322" customFormat="1" ht="14" x14ac:dyDescent="0.3">
      <c r="A93" s="321"/>
      <c r="B93" s="321"/>
      <c r="C93" s="321"/>
      <c r="D93" s="321"/>
      <c r="E93" s="321"/>
      <c r="F93" s="321"/>
    </row>
    <row r="94" spans="1:6" s="322" customFormat="1" ht="14" x14ac:dyDescent="0.3">
      <c r="A94" s="321"/>
      <c r="B94" s="321"/>
      <c r="C94" s="321"/>
      <c r="D94" s="321"/>
      <c r="E94" s="321"/>
      <c r="F94" s="321"/>
    </row>
    <row r="95" spans="1:6" s="322" customFormat="1" ht="14" x14ac:dyDescent="0.3">
      <c r="A95" s="321"/>
      <c r="B95" s="321"/>
      <c r="C95" s="321"/>
      <c r="D95" s="321"/>
      <c r="E95" s="321"/>
      <c r="F95" s="321"/>
    </row>
    <row r="96" spans="1:6" s="322" customFormat="1" ht="14" x14ac:dyDescent="0.3">
      <c r="A96" s="321"/>
      <c r="B96" s="321"/>
      <c r="C96" s="321"/>
      <c r="D96" s="321"/>
      <c r="E96" s="321"/>
      <c r="F96" s="321"/>
    </row>
    <row r="97" spans="1:6" s="322" customFormat="1" ht="14" x14ac:dyDescent="0.3">
      <c r="A97" s="321"/>
      <c r="B97" s="321"/>
      <c r="C97" s="321"/>
      <c r="D97" s="321"/>
      <c r="E97" s="321"/>
      <c r="F97" s="321"/>
    </row>
    <row r="98" spans="1:6" s="322" customFormat="1" ht="14" x14ac:dyDescent="0.3">
      <c r="A98" s="321"/>
      <c r="B98" s="321"/>
      <c r="C98" s="321"/>
      <c r="D98" s="321"/>
      <c r="E98" s="321"/>
      <c r="F98" s="321"/>
    </row>
    <row r="99" spans="1:6" s="322" customFormat="1" ht="14" x14ac:dyDescent="0.3">
      <c r="A99" s="321"/>
      <c r="B99" s="321"/>
      <c r="C99" s="321"/>
      <c r="D99" s="321"/>
      <c r="E99" s="321"/>
      <c r="F99" s="321"/>
    </row>
    <row r="100" spans="1:6" s="322" customFormat="1" ht="14" x14ac:dyDescent="0.3">
      <c r="A100" s="321"/>
      <c r="B100" s="321"/>
      <c r="C100" s="321"/>
      <c r="D100" s="321"/>
      <c r="E100" s="321"/>
      <c r="F100" s="321"/>
    </row>
    <row r="101" spans="1:6" s="322" customFormat="1" ht="14" x14ac:dyDescent="0.3">
      <c r="A101" s="321"/>
      <c r="B101" s="321"/>
      <c r="C101" s="321"/>
      <c r="D101" s="321"/>
      <c r="E101" s="321"/>
      <c r="F101" s="321"/>
    </row>
    <row r="102" spans="1:6" s="322" customFormat="1" ht="14" x14ac:dyDescent="0.3">
      <c r="A102" s="321"/>
      <c r="B102" s="321"/>
      <c r="C102" s="321"/>
      <c r="D102" s="321"/>
      <c r="E102" s="321"/>
      <c r="F102" s="321"/>
    </row>
    <row r="103" spans="1:6" s="322" customFormat="1" ht="14" x14ac:dyDescent="0.3">
      <c r="A103" s="321"/>
      <c r="B103" s="321"/>
      <c r="C103" s="321"/>
      <c r="D103" s="321"/>
      <c r="E103" s="321"/>
      <c r="F103" s="321"/>
    </row>
    <row r="104" spans="1:6" s="322" customFormat="1" ht="14" x14ac:dyDescent="0.3">
      <c r="A104" s="321"/>
      <c r="B104" s="321"/>
      <c r="C104" s="321"/>
      <c r="D104" s="321"/>
      <c r="E104" s="321"/>
      <c r="F104" s="321"/>
    </row>
    <row r="105" spans="1:6" s="322" customFormat="1" ht="14" x14ac:dyDescent="0.3">
      <c r="A105" s="321"/>
      <c r="B105" s="321"/>
      <c r="C105" s="321"/>
      <c r="D105" s="321"/>
      <c r="E105" s="321"/>
      <c r="F105" s="321"/>
    </row>
    <row r="106" spans="1:6" s="322" customFormat="1" ht="14" x14ac:dyDescent="0.3">
      <c r="A106" s="321"/>
      <c r="B106" s="321"/>
      <c r="C106" s="321"/>
      <c r="D106" s="321"/>
      <c r="E106" s="321"/>
      <c r="F106" s="321"/>
    </row>
    <row r="107" spans="1:6" s="322" customFormat="1" ht="14" x14ac:dyDescent="0.3">
      <c r="A107" s="321"/>
      <c r="B107" s="321"/>
      <c r="C107" s="321"/>
      <c r="D107" s="321"/>
      <c r="E107" s="321"/>
      <c r="F107" s="321"/>
    </row>
    <row r="108" spans="1:6" s="322" customFormat="1" ht="14" x14ac:dyDescent="0.3">
      <c r="A108" s="321"/>
      <c r="B108" s="321"/>
      <c r="C108" s="321"/>
      <c r="D108" s="321"/>
      <c r="E108" s="321"/>
      <c r="F108" s="321"/>
    </row>
    <row r="109" spans="1:6" s="322" customFormat="1" ht="14" x14ac:dyDescent="0.3">
      <c r="A109" s="321"/>
      <c r="B109" s="321"/>
      <c r="C109" s="321"/>
      <c r="D109" s="321"/>
      <c r="E109" s="321"/>
      <c r="F109" s="321"/>
    </row>
    <row r="110" spans="1:6" s="322" customFormat="1" ht="14" x14ac:dyDescent="0.3">
      <c r="A110" s="321"/>
      <c r="B110" s="321"/>
      <c r="C110" s="321"/>
      <c r="D110" s="321"/>
      <c r="E110" s="321"/>
      <c r="F110" s="321"/>
    </row>
    <row r="111" spans="1:6" s="322" customFormat="1" ht="14" x14ac:dyDescent="0.3">
      <c r="A111" s="321"/>
      <c r="B111" s="321"/>
      <c r="C111" s="321"/>
      <c r="D111" s="321"/>
      <c r="E111" s="321"/>
      <c r="F111" s="321"/>
    </row>
    <row r="112" spans="1:6" s="322" customFormat="1" ht="14" x14ac:dyDescent="0.3">
      <c r="A112" s="321"/>
      <c r="B112" s="321"/>
      <c r="C112" s="321"/>
      <c r="D112" s="321"/>
      <c r="E112" s="321"/>
      <c r="F112" s="321"/>
    </row>
    <row r="113" spans="1:6" s="322" customFormat="1" ht="14" x14ac:dyDescent="0.3">
      <c r="A113" s="321"/>
      <c r="B113" s="321"/>
      <c r="C113" s="321"/>
      <c r="D113" s="321"/>
      <c r="E113" s="321"/>
      <c r="F113" s="321"/>
    </row>
    <row r="114" spans="1:6" s="322" customFormat="1" ht="14" x14ac:dyDescent="0.3">
      <c r="A114" s="321"/>
      <c r="B114" s="321"/>
      <c r="C114" s="321"/>
      <c r="D114" s="321"/>
      <c r="E114" s="321"/>
      <c r="F114" s="321"/>
    </row>
    <row r="115" spans="1:6" s="322" customFormat="1" ht="14" x14ac:dyDescent="0.3">
      <c r="A115" s="321"/>
      <c r="B115" s="321"/>
      <c r="C115" s="321"/>
      <c r="D115" s="321"/>
      <c r="E115" s="321"/>
      <c r="F115" s="321"/>
    </row>
    <row r="116" spans="1:6" s="322" customFormat="1" ht="14" x14ac:dyDescent="0.3">
      <c r="A116" s="321"/>
      <c r="B116" s="321"/>
      <c r="C116" s="321"/>
      <c r="D116" s="321"/>
      <c r="E116" s="321"/>
      <c r="F116" s="321"/>
    </row>
    <row r="117" spans="1:6" s="322" customFormat="1" ht="14" x14ac:dyDescent="0.3">
      <c r="A117" s="321"/>
      <c r="B117" s="321"/>
      <c r="C117" s="321"/>
      <c r="D117" s="321"/>
      <c r="E117" s="321"/>
      <c r="F117" s="321"/>
    </row>
    <row r="118" spans="1:6" s="322" customFormat="1" ht="14" x14ac:dyDescent="0.3">
      <c r="A118" s="321"/>
      <c r="B118" s="321"/>
      <c r="C118" s="321"/>
      <c r="D118" s="321"/>
      <c r="E118" s="321"/>
      <c r="F118" s="321"/>
    </row>
    <row r="119" spans="1:6" s="322" customFormat="1" ht="14" x14ac:dyDescent="0.3">
      <c r="A119" s="321"/>
      <c r="B119" s="321"/>
      <c r="C119" s="321"/>
      <c r="D119" s="321"/>
      <c r="E119" s="321"/>
      <c r="F119" s="321"/>
    </row>
    <row r="120" spans="1:6" s="322" customFormat="1" ht="14" x14ac:dyDescent="0.3">
      <c r="A120" s="321"/>
      <c r="B120" s="321"/>
      <c r="C120" s="321"/>
      <c r="D120" s="321"/>
      <c r="E120" s="321"/>
      <c r="F120" s="321"/>
    </row>
    <row r="121" spans="1:6" s="322" customFormat="1" ht="14" x14ac:dyDescent="0.3">
      <c r="A121" s="321"/>
      <c r="B121" s="321"/>
      <c r="C121" s="321"/>
      <c r="D121" s="321"/>
      <c r="E121" s="321"/>
      <c r="F121" s="321"/>
    </row>
    <row r="122" spans="1:6" s="322" customFormat="1" ht="14" x14ac:dyDescent="0.3">
      <c r="A122" s="321"/>
      <c r="B122" s="321"/>
      <c r="C122" s="321"/>
      <c r="D122" s="321"/>
      <c r="E122" s="321"/>
      <c r="F122" s="321"/>
    </row>
    <row r="123" spans="1:6" s="322" customFormat="1" ht="14" x14ac:dyDescent="0.3">
      <c r="A123" s="321"/>
      <c r="B123" s="321"/>
      <c r="C123" s="321"/>
      <c r="D123" s="321"/>
      <c r="E123" s="321"/>
      <c r="F123" s="321"/>
    </row>
    <row r="124" spans="1:6" s="322" customFormat="1" ht="14" x14ac:dyDescent="0.3">
      <c r="A124" s="321"/>
      <c r="B124" s="321"/>
      <c r="C124" s="321"/>
      <c r="D124" s="321"/>
      <c r="E124" s="321"/>
      <c r="F124" s="321"/>
    </row>
    <row r="125" spans="1:6" s="322" customFormat="1" ht="14" x14ac:dyDescent="0.3">
      <c r="A125" s="321"/>
      <c r="B125" s="321"/>
      <c r="C125" s="321"/>
      <c r="D125" s="321"/>
      <c r="E125" s="321"/>
      <c r="F125" s="321"/>
    </row>
    <row r="126" spans="1:6" s="322" customFormat="1" ht="14" x14ac:dyDescent="0.3">
      <c r="A126" s="321"/>
      <c r="B126" s="321"/>
      <c r="C126" s="321"/>
      <c r="D126" s="321"/>
      <c r="E126" s="321"/>
      <c r="F126" s="321"/>
    </row>
    <row r="127" spans="1:6" s="322" customFormat="1" ht="14" x14ac:dyDescent="0.3">
      <c r="A127" s="321"/>
      <c r="B127" s="321"/>
      <c r="C127" s="321"/>
      <c r="D127" s="321"/>
      <c r="E127" s="321"/>
      <c r="F127" s="321"/>
    </row>
    <row r="128" spans="1:6" s="322" customFormat="1" ht="14" x14ac:dyDescent="0.3">
      <c r="A128" s="321"/>
      <c r="B128" s="321"/>
      <c r="C128" s="321"/>
      <c r="D128" s="321"/>
      <c r="E128" s="321"/>
      <c r="F128" s="321"/>
    </row>
    <row r="129" spans="1:6" s="322" customFormat="1" ht="14" x14ac:dyDescent="0.3">
      <c r="A129" s="321"/>
      <c r="B129" s="321"/>
      <c r="C129" s="321"/>
      <c r="D129" s="321"/>
      <c r="E129" s="321"/>
      <c r="F129" s="321"/>
    </row>
    <row r="130" spans="1:6" s="322" customFormat="1" ht="14" x14ac:dyDescent="0.3">
      <c r="A130" s="321"/>
      <c r="B130" s="321"/>
      <c r="C130" s="321"/>
      <c r="D130" s="321"/>
      <c r="E130" s="321"/>
      <c r="F130" s="321"/>
    </row>
    <row r="131" spans="1:6" s="322" customFormat="1" ht="14" x14ac:dyDescent="0.3">
      <c r="A131" s="321"/>
      <c r="B131" s="321"/>
      <c r="C131" s="321"/>
      <c r="D131" s="321"/>
      <c r="E131" s="321"/>
      <c r="F131" s="321"/>
    </row>
    <row r="132" spans="1:6" s="322" customFormat="1" ht="14" x14ac:dyDescent="0.3">
      <c r="A132" s="321"/>
      <c r="B132" s="321"/>
      <c r="C132" s="321"/>
      <c r="D132" s="321"/>
      <c r="E132" s="321"/>
      <c r="F132" s="321"/>
    </row>
    <row r="133" spans="1:6" s="322" customFormat="1" ht="14" x14ac:dyDescent="0.3">
      <c r="A133" s="321"/>
      <c r="B133" s="321"/>
      <c r="C133" s="321"/>
      <c r="D133" s="321"/>
      <c r="E133" s="321"/>
      <c r="F133" s="321"/>
    </row>
    <row r="134" spans="1:6" s="322" customFormat="1" ht="14" x14ac:dyDescent="0.3">
      <c r="A134" s="321"/>
      <c r="B134" s="321"/>
      <c r="C134" s="321"/>
      <c r="D134" s="321"/>
      <c r="E134" s="321"/>
      <c r="F134" s="321"/>
    </row>
    <row r="135" spans="1:6" s="322" customFormat="1" ht="14" x14ac:dyDescent="0.3">
      <c r="A135" s="321"/>
      <c r="B135" s="321"/>
      <c r="C135" s="321"/>
      <c r="D135" s="321"/>
      <c r="E135" s="321"/>
      <c r="F135" s="321"/>
    </row>
    <row r="136" spans="1:6" s="322" customFormat="1" ht="14" x14ac:dyDescent="0.3">
      <c r="A136" s="321"/>
      <c r="B136" s="321"/>
      <c r="C136" s="321"/>
      <c r="D136" s="321"/>
      <c r="E136" s="321"/>
      <c r="F136" s="321"/>
    </row>
    <row r="137" spans="1:6" s="322" customFormat="1" ht="14" x14ac:dyDescent="0.3">
      <c r="A137" s="321"/>
      <c r="B137" s="321"/>
      <c r="C137" s="321"/>
      <c r="D137" s="321"/>
      <c r="E137" s="321"/>
      <c r="F137" s="321"/>
    </row>
    <row r="138" spans="1:6" s="322" customFormat="1" ht="14" x14ac:dyDescent="0.3">
      <c r="A138" s="321"/>
      <c r="B138" s="321"/>
      <c r="C138" s="321"/>
      <c r="D138" s="321"/>
      <c r="E138" s="321"/>
      <c r="F138" s="321"/>
    </row>
    <row r="139" spans="1:6" s="322" customFormat="1" ht="14" x14ac:dyDescent="0.3">
      <c r="A139" s="321"/>
      <c r="B139" s="321"/>
      <c r="C139" s="321"/>
      <c r="D139" s="321"/>
      <c r="E139" s="321"/>
      <c r="F139" s="321"/>
    </row>
    <row r="140" spans="1:6" s="322" customFormat="1" ht="14" x14ac:dyDescent="0.3">
      <c r="A140" s="321"/>
      <c r="B140" s="321"/>
      <c r="C140" s="321"/>
      <c r="D140" s="321"/>
      <c r="E140" s="321"/>
      <c r="F140" s="321"/>
    </row>
    <row r="141" spans="1:6" s="322" customFormat="1" ht="14" x14ac:dyDescent="0.3">
      <c r="A141" s="321"/>
      <c r="B141" s="321"/>
      <c r="C141" s="321"/>
      <c r="D141" s="321"/>
      <c r="E141" s="321"/>
      <c r="F141" s="321"/>
    </row>
    <row r="142" spans="1:6" s="322" customFormat="1" ht="14" x14ac:dyDescent="0.3">
      <c r="A142" s="321"/>
      <c r="B142" s="321"/>
      <c r="C142" s="321"/>
      <c r="D142" s="321"/>
      <c r="E142" s="321"/>
      <c r="F142" s="321"/>
    </row>
    <row r="143" spans="1:6" s="322" customFormat="1" ht="14" x14ac:dyDescent="0.3">
      <c r="A143" s="321"/>
      <c r="B143" s="321"/>
      <c r="C143" s="321"/>
      <c r="D143" s="321"/>
      <c r="E143" s="321"/>
      <c r="F143" s="321"/>
    </row>
    <row r="144" spans="1:6" s="322" customFormat="1" ht="14" x14ac:dyDescent="0.3">
      <c r="A144" s="321"/>
      <c r="B144" s="321"/>
      <c r="C144" s="321"/>
      <c r="D144" s="321"/>
      <c r="E144" s="321"/>
      <c r="F144" s="321"/>
    </row>
    <row r="145" spans="1:6" s="322" customFormat="1" ht="14" x14ac:dyDescent="0.3">
      <c r="A145" s="321"/>
      <c r="B145" s="321"/>
      <c r="C145" s="321"/>
      <c r="D145" s="321"/>
      <c r="E145" s="321"/>
      <c r="F145" s="321"/>
    </row>
    <row r="146" spans="1:6" s="322" customFormat="1" ht="14" x14ac:dyDescent="0.3">
      <c r="A146" s="321"/>
      <c r="B146" s="321"/>
      <c r="C146" s="321"/>
      <c r="D146" s="321"/>
      <c r="E146" s="321"/>
      <c r="F146" s="321"/>
    </row>
    <row r="147" spans="1:6" s="322" customFormat="1" ht="14" x14ac:dyDescent="0.3">
      <c r="A147" s="321"/>
      <c r="B147" s="321"/>
      <c r="C147" s="321"/>
      <c r="D147" s="321"/>
      <c r="E147" s="321"/>
      <c r="F147" s="321"/>
    </row>
    <row r="148" spans="1:6" s="322" customFormat="1" ht="14" x14ac:dyDescent="0.3">
      <c r="A148" s="321"/>
      <c r="B148" s="321"/>
      <c r="C148" s="321"/>
      <c r="D148" s="321"/>
      <c r="E148" s="321"/>
      <c r="F148" s="321"/>
    </row>
    <row r="149" spans="1:6" s="322" customFormat="1" ht="14" x14ac:dyDescent="0.3">
      <c r="A149" s="321"/>
      <c r="B149" s="321"/>
      <c r="C149" s="321"/>
      <c r="D149" s="321"/>
      <c r="E149" s="321"/>
      <c r="F149" s="321"/>
    </row>
    <row r="150" spans="1:6" s="322" customFormat="1" ht="14" x14ac:dyDescent="0.3">
      <c r="A150" s="321"/>
      <c r="B150" s="321"/>
      <c r="C150" s="321"/>
      <c r="D150" s="321"/>
      <c r="E150" s="321"/>
      <c r="F150" s="321"/>
    </row>
    <row r="151" spans="1:6" s="322" customFormat="1" ht="14" x14ac:dyDescent="0.3">
      <c r="A151" s="321"/>
      <c r="B151" s="321"/>
      <c r="C151" s="321"/>
      <c r="D151" s="321"/>
      <c r="E151" s="321"/>
      <c r="F151" s="321"/>
    </row>
    <row r="152" spans="1:6" s="322" customFormat="1" ht="14" x14ac:dyDescent="0.3">
      <c r="A152" s="321"/>
      <c r="B152" s="321"/>
      <c r="C152" s="321"/>
      <c r="D152" s="321"/>
      <c r="E152" s="321"/>
      <c r="F152" s="321"/>
    </row>
    <row r="153" spans="1:6" s="322" customFormat="1" ht="14" x14ac:dyDescent="0.3">
      <c r="A153" s="321"/>
      <c r="B153" s="321"/>
      <c r="C153" s="321"/>
      <c r="D153" s="321"/>
      <c r="E153" s="321"/>
      <c r="F153" s="321"/>
    </row>
    <row r="154" spans="1:6" s="322" customFormat="1" ht="14" x14ac:dyDescent="0.3">
      <c r="A154" s="321"/>
      <c r="B154" s="321"/>
      <c r="C154" s="321"/>
      <c r="D154" s="321"/>
      <c r="E154" s="321"/>
      <c r="F154" s="321"/>
    </row>
    <row r="155" spans="1:6" s="322" customFormat="1" ht="14" x14ac:dyDescent="0.3">
      <c r="A155" s="321"/>
      <c r="B155" s="321"/>
      <c r="C155" s="321"/>
      <c r="D155" s="321"/>
      <c r="E155" s="321"/>
      <c r="F155" s="321"/>
    </row>
    <row r="156" spans="1:6" s="322" customFormat="1" ht="14" x14ac:dyDescent="0.3">
      <c r="A156" s="321"/>
      <c r="B156" s="321"/>
      <c r="C156" s="321"/>
      <c r="D156" s="321"/>
      <c r="E156" s="321"/>
      <c r="F156" s="321"/>
    </row>
    <row r="157" spans="1:6" s="322" customFormat="1" ht="14" x14ac:dyDescent="0.3">
      <c r="A157" s="321"/>
      <c r="B157" s="321"/>
      <c r="C157" s="321"/>
      <c r="D157" s="321"/>
      <c r="E157" s="321"/>
      <c r="F157" s="321"/>
    </row>
    <row r="158" spans="1:6" s="322" customFormat="1" ht="14" x14ac:dyDescent="0.3">
      <c r="A158" s="321"/>
      <c r="B158" s="321"/>
      <c r="C158" s="321"/>
      <c r="D158" s="321"/>
      <c r="E158" s="321"/>
      <c r="F158" s="321"/>
    </row>
    <row r="159" spans="1:6" s="322" customFormat="1" ht="14" x14ac:dyDescent="0.3">
      <c r="A159" s="321"/>
      <c r="B159" s="321"/>
      <c r="C159" s="321"/>
      <c r="D159" s="321"/>
      <c r="E159" s="321"/>
      <c r="F159" s="321"/>
    </row>
    <row r="160" spans="1:6" s="322" customFormat="1" ht="14" x14ac:dyDescent="0.3">
      <c r="A160" s="321"/>
      <c r="B160" s="321"/>
      <c r="C160" s="321"/>
      <c r="D160" s="321"/>
      <c r="E160" s="321"/>
      <c r="F160" s="321"/>
    </row>
    <row r="161" spans="1:6" s="322" customFormat="1" ht="14" x14ac:dyDescent="0.3">
      <c r="A161" s="321"/>
      <c r="B161" s="321"/>
      <c r="C161" s="321"/>
      <c r="D161" s="321"/>
      <c r="E161" s="321"/>
      <c r="F161" s="321"/>
    </row>
    <row r="162" spans="1:6" s="322" customFormat="1" ht="14" x14ac:dyDescent="0.3">
      <c r="A162" s="321"/>
      <c r="B162" s="321"/>
      <c r="C162" s="321"/>
      <c r="D162" s="321"/>
      <c r="E162" s="321"/>
      <c r="F162" s="321"/>
    </row>
    <row r="163" spans="1:6" s="322" customFormat="1" ht="14" x14ac:dyDescent="0.3">
      <c r="A163" s="321"/>
      <c r="B163" s="321"/>
      <c r="C163" s="321"/>
      <c r="D163" s="321"/>
      <c r="E163" s="321"/>
      <c r="F163" s="321"/>
    </row>
    <row r="164" spans="1:6" s="322" customFormat="1" ht="14" x14ac:dyDescent="0.3">
      <c r="A164" s="321"/>
      <c r="B164" s="321"/>
      <c r="C164" s="321"/>
      <c r="D164" s="321"/>
      <c r="E164" s="321"/>
      <c r="F164" s="321"/>
    </row>
    <row r="165" spans="1:6" s="322" customFormat="1" ht="14" x14ac:dyDescent="0.3">
      <c r="A165" s="321"/>
      <c r="B165" s="321"/>
      <c r="C165" s="321"/>
      <c r="D165" s="321"/>
      <c r="E165" s="321"/>
      <c r="F165" s="321"/>
    </row>
    <row r="166" spans="1:6" s="322" customFormat="1" ht="14" x14ac:dyDescent="0.3">
      <c r="A166" s="321"/>
      <c r="B166" s="321"/>
      <c r="C166" s="321"/>
      <c r="D166" s="321"/>
      <c r="E166" s="321"/>
      <c r="F166" s="321"/>
    </row>
    <row r="167" spans="1:6" s="322" customFormat="1" ht="14" x14ac:dyDescent="0.3">
      <c r="A167" s="321"/>
      <c r="B167" s="321"/>
      <c r="C167" s="321"/>
      <c r="D167" s="321"/>
      <c r="E167" s="321"/>
      <c r="F167" s="321"/>
    </row>
    <row r="168" spans="1:6" s="322" customFormat="1" ht="14" x14ac:dyDescent="0.3">
      <c r="A168" s="321"/>
      <c r="B168" s="321"/>
      <c r="C168" s="321"/>
      <c r="D168" s="321"/>
      <c r="E168" s="321"/>
      <c r="F168" s="321"/>
    </row>
    <row r="169" spans="1:6" s="322" customFormat="1" ht="14" x14ac:dyDescent="0.3">
      <c r="A169" s="321"/>
      <c r="B169" s="321"/>
      <c r="C169" s="321"/>
      <c r="D169" s="321"/>
      <c r="E169" s="321"/>
      <c r="F169" s="321"/>
    </row>
    <row r="170" spans="1:6" s="322" customFormat="1" ht="14" x14ac:dyDescent="0.3">
      <c r="A170" s="321"/>
      <c r="B170" s="321"/>
      <c r="C170" s="321"/>
      <c r="D170" s="321"/>
      <c r="E170" s="321"/>
      <c r="F170" s="321"/>
    </row>
    <row r="171" spans="1:6" s="322" customFormat="1" ht="14" x14ac:dyDescent="0.3">
      <c r="A171" s="321"/>
      <c r="B171" s="321"/>
      <c r="C171" s="321"/>
      <c r="D171" s="321"/>
      <c r="E171" s="321"/>
      <c r="F171" s="321"/>
    </row>
    <row r="172" spans="1:6" s="322" customFormat="1" ht="14" x14ac:dyDescent="0.3">
      <c r="A172" s="321"/>
      <c r="B172" s="321"/>
      <c r="C172" s="321"/>
      <c r="D172" s="321"/>
      <c r="E172" s="321"/>
      <c r="F172" s="321"/>
    </row>
    <row r="173" spans="1:6" s="322" customFormat="1" ht="14" x14ac:dyDescent="0.3">
      <c r="A173" s="321"/>
      <c r="B173" s="321"/>
      <c r="C173" s="321"/>
      <c r="D173" s="321"/>
      <c r="E173" s="321"/>
      <c r="F173" s="321"/>
    </row>
    <row r="174" spans="1:6" s="322" customFormat="1" ht="14" x14ac:dyDescent="0.3">
      <c r="A174" s="321"/>
      <c r="B174" s="321"/>
      <c r="C174" s="321"/>
      <c r="D174" s="321"/>
      <c r="E174" s="321"/>
      <c r="F174" s="321"/>
    </row>
    <row r="175" spans="1:6" s="322" customFormat="1" ht="14" x14ac:dyDescent="0.3">
      <c r="A175" s="321"/>
      <c r="B175" s="321"/>
      <c r="C175" s="321"/>
      <c r="D175" s="321"/>
      <c r="E175" s="321"/>
      <c r="F175" s="321"/>
    </row>
    <row r="176" spans="1:6" s="322" customFormat="1" ht="14" x14ac:dyDescent="0.3">
      <c r="A176" s="321"/>
      <c r="B176" s="321"/>
      <c r="C176" s="321"/>
      <c r="D176" s="321"/>
      <c r="E176" s="321"/>
      <c r="F176" s="321"/>
    </row>
    <row r="177" spans="1:6" s="322" customFormat="1" ht="14" x14ac:dyDescent="0.3">
      <c r="A177" s="321"/>
      <c r="B177" s="321"/>
      <c r="C177" s="321"/>
      <c r="D177" s="321"/>
      <c r="E177" s="321"/>
      <c r="F177" s="321"/>
    </row>
    <row r="178" spans="1:6" s="322" customFormat="1" ht="14" x14ac:dyDescent="0.3">
      <c r="A178" s="321"/>
      <c r="B178" s="321"/>
      <c r="C178" s="321"/>
      <c r="D178" s="321"/>
      <c r="E178" s="321"/>
      <c r="F178" s="321"/>
    </row>
    <row r="179" spans="1:6" s="322" customFormat="1" ht="14" x14ac:dyDescent="0.3">
      <c r="A179" s="321"/>
      <c r="B179" s="321"/>
      <c r="C179" s="321"/>
      <c r="D179" s="321"/>
      <c r="E179" s="321"/>
      <c r="F179" s="321"/>
    </row>
    <row r="180" spans="1:6" s="322" customFormat="1" ht="14" x14ac:dyDescent="0.3">
      <c r="A180" s="321"/>
      <c r="B180" s="321"/>
      <c r="C180" s="321"/>
      <c r="D180" s="321"/>
      <c r="E180" s="321"/>
      <c r="F180" s="321"/>
    </row>
    <row r="181" spans="1:6" s="322" customFormat="1" ht="14" x14ac:dyDescent="0.3">
      <c r="A181" s="321"/>
      <c r="B181" s="321"/>
      <c r="C181" s="321"/>
      <c r="D181" s="321"/>
      <c r="E181" s="321"/>
      <c r="F181" s="321"/>
    </row>
    <row r="182" spans="1:6" s="322" customFormat="1" ht="14" x14ac:dyDescent="0.3">
      <c r="A182" s="321"/>
      <c r="B182" s="321"/>
      <c r="C182" s="321"/>
      <c r="D182" s="321"/>
      <c r="E182" s="321"/>
      <c r="F182" s="321"/>
    </row>
    <row r="183" spans="1:6" s="322" customFormat="1" ht="14" x14ac:dyDescent="0.3">
      <c r="A183" s="321"/>
      <c r="B183" s="321"/>
      <c r="C183" s="321"/>
      <c r="D183" s="321"/>
      <c r="E183" s="321"/>
      <c r="F183" s="321"/>
    </row>
    <row r="184" spans="1:6" s="322" customFormat="1" ht="14" x14ac:dyDescent="0.3">
      <c r="A184" s="321"/>
      <c r="B184" s="321"/>
      <c r="C184" s="321"/>
      <c r="D184" s="321"/>
      <c r="E184" s="321"/>
      <c r="F184" s="321"/>
    </row>
    <row r="185" spans="1:6" s="322" customFormat="1" ht="14" x14ac:dyDescent="0.3">
      <c r="A185" s="321"/>
      <c r="B185" s="321"/>
      <c r="C185" s="321"/>
      <c r="D185" s="321"/>
      <c r="E185" s="321"/>
      <c r="F185" s="321"/>
    </row>
    <row r="186" spans="1:6" s="322" customFormat="1" ht="14" x14ac:dyDescent="0.3">
      <c r="A186" s="321"/>
      <c r="B186" s="321"/>
      <c r="C186" s="321"/>
      <c r="D186" s="321"/>
      <c r="E186" s="321"/>
      <c r="F186" s="321"/>
    </row>
    <row r="187" spans="1:6" s="322" customFormat="1" ht="14" x14ac:dyDescent="0.3">
      <c r="A187" s="321"/>
      <c r="B187" s="321"/>
      <c r="C187" s="321"/>
      <c r="D187" s="321"/>
      <c r="E187" s="321"/>
      <c r="F187" s="321"/>
    </row>
    <row r="188" spans="1:6" s="322" customFormat="1" ht="14" x14ac:dyDescent="0.3">
      <c r="A188" s="321"/>
      <c r="B188" s="321"/>
      <c r="C188" s="321"/>
      <c r="D188" s="321"/>
      <c r="E188" s="321"/>
      <c r="F188" s="321"/>
    </row>
    <row r="189" spans="1:6" s="322" customFormat="1" ht="14" x14ac:dyDescent="0.3">
      <c r="A189" s="321"/>
      <c r="B189" s="321"/>
      <c r="C189" s="321"/>
      <c r="D189" s="321"/>
      <c r="E189" s="321"/>
      <c r="F189" s="321"/>
    </row>
    <row r="190" spans="1:6" s="322" customFormat="1" ht="14" x14ac:dyDescent="0.3">
      <c r="A190" s="321"/>
      <c r="B190" s="321"/>
      <c r="C190" s="321"/>
      <c r="D190" s="321"/>
      <c r="E190" s="321"/>
      <c r="F190" s="321"/>
    </row>
    <row r="191" spans="1:6" s="322" customFormat="1" ht="14" x14ac:dyDescent="0.3">
      <c r="A191" s="321"/>
      <c r="B191" s="321"/>
      <c r="C191" s="321"/>
      <c r="D191" s="321"/>
      <c r="E191" s="321"/>
      <c r="F191" s="321"/>
    </row>
    <row r="192" spans="1:6" s="322" customFormat="1" ht="14" x14ac:dyDescent="0.3">
      <c r="A192" s="321"/>
      <c r="B192" s="321"/>
      <c r="C192" s="321"/>
      <c r="D192" s="321"/>
      <c r="E192" s="321"/>
      <c r="F192" s="321"/>
    </row>
    <row r="193" spans="1:6" s="322" customFormat="1" ht="14" x14ac:dyDescent="0.3">
      <c r="A193" s="321"/>
      <c r="B193" s="321"/>
      <c r="C193" s="321"/>
      <c r="D193" s="321"/>
      <c r="E193" s="321"/>
      <c r="F193" s="321"/>
    </row>
    <row r="194" spans="1:6" s="322" customFormat="1" ht="14" x14ac:dyDescent="0.3">
      <c r="A194" s="321"/>
      <c r="B194" s="321"/>
      <c r="C194" s="321"/>
      <c r="D194" s="321"/>
      <c r="E194" s="321"/>
      <c r="F194" s="321"/>
    </row>
    <row r="195" spans="1:6" s="322" customFormat="1" ht="14" x14ac:dyDescent="0.3">
      <c r="A195" s="321"/>
      <c r="B195" s="321"/>
      <c r="C195" s="321"/>
      <c r="D195" s="321"/>
      <c r="E195" s="321"/>
      <c r="F195" s="321"/>
    </row>
    <row r="196" spans="1:6" s="322" customFormat="1" ht="14" x14ac:dyDescent="0.3">
      <c r="A196" s="321"/>
      <c r="B196" s="321"/>
      <c r="C196" s="321"/>
      <c r="D196" s="321"/>
      <c r="E196" s="321"/>
      <c r="F196" s="321"/>
    </row>
    <row r="197" spans="1:6" s="322" customFormat="1" ht="14" x14ac:dyDescent="0.3">
      <c r="A197" s="321"/>
      <c r="B197" s="321"/>
      <c r="C197" s="321"/>
      <c r="D197" s="321"/>
      <c r="E197" s="321"/>
      <c r="F197" s="321"/>
    </row>
    <row r="198" spans="1:6" s="322" customFormat="1" ht="14" x14ac:dyDescent="0.3">
      <c r="A198" s="321"/>
      <c r="B198" s="321"/>
      <c r="C198" s="321"/>
      <c r="D198" s="321"/>
      <c r="E198" s="321"/>
      <c r="F198" s="321"/>
    </row>
    <row r="199" spans="1:6" s="322" customFormat="1" ht="14" x14ac:dyDescent="0.3">
      <c r="A199" s="321"/>
      <c r="B199" s="321"/>
      <c r="C199" s="321"/>
      <c r="D199" s="321"/>
      <c r="E199" s="321"/>
      <c r="F199" s="321"/>
    </row>
    <row r="200" spans="1:6" s="322" customFormat="1" ht="14" x14ac:dyDescent="0.3">
      <c r="A200" s="321"/>
      <c r="B200" s="321"/>
      <c r="C200" s="321"/>
      <c r="D200" s="321"/>
      <c r="E200" s="321"/>
      <c r="F200" s="321"/>
    </row>
    <row r="201" spans="1:6" s="322" customFormat="1" ht="14" x14ac:dyDescent="0.3">
      <c r="A201" s="321"/>
      <c r="B201" s="321"/>
      <c r="C201" s="321"/>
      <c r="D201" s="321"/>
      <c r="E201" s="321"/>
      <c r="F201" s="321"/>
    </row>
    <row r="202" spans="1:6" s="322" customFormat="1" ht="14" x14ac:dyDescent="0.3">
      <c r="A202" s="321"/>
      <c r="B202" s="321"/>
      <c r="C202" s="321"/>
      <c r="D202" s="321"/>
      <c r="E202" s="321"/>
      <c r="F202" s="321"/>
    </row>
    <row r="203" spans="1:6" s="322" customFormat="1" ht="14" x14ac:dyDescent="0.3">
      <c r="A203" s="321"/>
      <c r="B203" s="321"/>
      <c r="C203" s="321"/>
      <c r="D203" s="321"/>
      <c r="E203" s="321"/>
      <c r="F203" s="321"/>
    </row>
    <row r="204" spans="1:6" s="322" customFormat="1" ht="14" x14ac:dyDescent="0.3">
      <c r="A204" s="321"/>
      <c r="B204" s="321"/>
      <c r="C204" s="321"/>
      <c r="D204" s="321"/>
      <c r="E204" s="321"/>
      <c r="F204" s="321"/>
    </row>
    <row r="205" spans="1:6" s="322" customFormat="1" ht="14" x14ac:dyDescent="0.3">
      <c r="A205" s="321"/>
      <c r="B205" s="321"/>
      <c r="C205" s="321"/>
      <c r="D205" s="321"/>
      <c r="E205" s="321"/>
      <c r="F205" s="321"/>
    </row>
    <row r="206" spans="1:6" s="322" customFormat="1" ht="14" x14ac:dyDescent="0.3">
      <c r="A206" s="321"/>
      <c r="B206" s="321"/>
      <c r="C206" s="321"/>
      <c r="D206" s="321"/>
      <c r="E206" s="321"/>
      <c r="F206" s="321"/>
    </row>
    <row r="207" spans="1:6" s="322" customFormat="1" ht="14" x14ac:dyDescent="0.3">
      <c r="A207" s="321"/>
      <c r="B207" s="321"/>
      <c r="C207" s="321"/>
      <c r="D207" s="321"/>
      <c r="E207" s="321"/>
      <c r="F207" s="321"/>
    </row>
    <row r="208" spans="1:6" s="322" customFormat="1" ht="14" x14ac:dyDescent="0.3">
      <c r="A208" s="321"/>
      <c r="B208" s="321"/>
      <c r="C208" s="321"/>
      <c r="D208" s="321"/>
      <c r="E208" s="321"/>
      <c r="F208" s="321"/>
    </row>
    <row r="209" spans="1:6" s="322" customFormat="1" ht="14" x14ac:dyDescent="0.3">
      <c r="A209" s="321"/>
      <c r="B209" s="321"/>
      <c r="C209" s="321"/>
      <c r="D209" s="321"/>
      <c r="E209" s="321"/>
      <c r="F209" s="321"/>
    </row>
    <row r="210" spans="1:6" s="322" customFormat="1" ht="14" x14ac:dyDescent="0.3">
      <c r="A210" s="321"/>
      <c r="B210" s="321"/>
      <c r="C210" s="321"/>
      <c r="D210" s="321"/>
      <c r="E210" s="321"/>
      <c r="F210" s="321"/>
    </row>
    <row r="211" spans="1:6" s="322" customFormat="1" ht="14" x14ac:dyDescent="0.3">
      <c r="A211" s="321"/>
      <c r="B211" s="321"/>
      <c r="C211" s="321"/>
      <c r="D211" s="321"/>
      <c r="E211" s="321"/>
      <c r="F211" s="321"/>
    </row>
    <row r="212" spans="1:6" s="322" customFormat="1" ht="14" x14ac:dyDescent="0.3">
      <c r="A212" s="321"/>
      <c r="B212" s="321"/>
      <c r="C212" s="321"/>
      <c r="D212" s="321"/>
      <c r="E212" s="321"/>
      <c r="F212" s="321"/>
    </row>
    <row r="213" spans="1:6" s="322" customFormat="1" ht="14" x14ac:dyDescent="0.3">
      <c r="A213" s="321"/>
      <c r="B213" s="321"/>
      <c r="C213" s="321"/>
      <c r="D213" s="321"/>
      <c r="E213" s="321"/>
      <c r="F213" s="321"/>
    </row>
    <row r="214" spans="1:6" s="322" customFormat="1" ht="14" x14ac:dyDescent="0.3">
      <c r="A214" s="321"/>
      <c r="B214" s="321"/>
      <c r="C214" s="321"/>
      <c r="D214" s="321"/>
      <c r="E214" s="321"/>
      <c r="F214" s="321"/>
    </row>
    <row r="215" spans="1:6" s="322" customFormat="1" ht="14" x14ac:dyDescent="0.3">
      <c r="A215" s="321"/>
      <c r="B215" s="321"/>
      <c r="C215" s="321"/>
      <c r="D215" s="321"/>
      <c r="E215" s="321"/>
      <c r="F215" s="321"/>
    </row>
    <row r="216" spans="1:6" s="322" customFormat="1" ht="14" x14ac:dyDescent="0.3">
      <c r="A216" s="321"/>
      <c r="B216" s="321"/>
      <c r="C216" s="321"/>
      <c r="D216" s="321"/>
      <c r="E216" s="321"/>
      <c r="F216" s="321"/>
    </row>
    <row r="217" spans="1:6" s="322" customFormat="1" ht="14" x14ac:dyDescent="0.3">
      <c r="A217" s="321"/>
      <c r="B217" s="321"/>
      <c r="C217" s="321"/>
      <c r="D217" s="321"/>
      <c r="E217" s="321"/>
      <c r="F217" s="321"/>
    </row>
    <row r="218" spans="1:6" s="322" customFormat="1" ht="14" x14ac:dyDescent="0.3">
      <c r="A218" s="321"/>
      <c r="B218" s="321"/>
      <c r="C218" s="321"/>
      <c r="D218" s="321"/>
      <c r="E218" s="321"/>
      <c r="F218" s="321"/>
    </row>
    <row r="219" spans="1:6" s="322" customFormat="1" ht="14" x14ac:dyDescent="0.3">
      <c r="A219" s="321"/>
      <c r="B219" s="321"/>
      <c r="C219" s="321"/>
      <c r="D219" s="321"/>
      <c r="E219" s="321"/>
      <c r="F219" s="321"/>
    </row>
    <row r="220" spans="1:6" s="322" customFormat="1" ht="14" x14ac:dyDescent="0.3">
      <c r="A220" s="321"/>
      <c r="B220" s="321"/>
      <c r="C220" s="321"/>
      <c r="D220" s="321"/>
      <c r="E220" s="321"/>
      <c r="F220" s="321"/>
    </row>
    <row r="221" spans="1:6" s="322" customFormat="1" ht="14" x14ac:dyDescent="0.3">
      <c r="A221" s="321"/>
      <c r="B221" s="321"/>
      <c r="C221" s="321"/>
      <c r="D221" s="321"/>
      <c r="E221" s="321"/>
      <c r="F221" s="321"/>
    </row>
    <row r="222" spans="1:6" s="322" customFormat="1" ht="14" x14ac:dyDescent="0.3">
      <c r="A222" s="321"/>
      <c r="B222" s="321"/>
      <c r="C222" s="321"/>
      <c r="D222" s="321"/>
      <c r="E222" s="321"/>
      <c r="F222" s="321"/>
    </row>
    <row r="223" spans="1:6" s="322" customFormat="1" ht="14" x14ac:dyDescent="0.3">
      <c r="A223" s="321"/>
      <c r="B223" s="321"/>
      <c r="C223" s="321"/>
      <c r="D223" s="321"/>
      <c r="E223" s="321"/>
      <c r="F223" s="321"/>
    </row>
    <row r="224" spans="1:6" s="322" customFormat="1" ht="14" x14ac:dyDescent="0.3">
      <c r="A224" s="321"/>
      <c r="B224" s="321"/>
      <c r="C224" s="321"/>
      <c r="D224" s="321"/>
      <c r="E224" s="321"/>
      <c r="F224" s="321"/>
    </row>
    <row r="225" spans="1:6" s="322" customFormat="1" ht="14" x14ac:dyDescent="0.3">
      <c r="A225" s="321"/>
      <c r="B225" s="321"/>
      <c r="C225" s="321"/>
      <c r="D225" s="321"/>
      <c r="E225" s="321"/>
      <c r="F225" s="321"/>
    </row>
    <row r="226" spans="1:6" s="322" customFormat="1" ht="14" x14ac:dyDescent="0.3">
      <c r="A226" s="321"/>
      <c r="B226" s="321"/>
      <c r="C226" s="321"/>
      <c r="D226" s="321"/>
      <c r="E226" s="321"/>
      <c r="F226" s="321"/>
    </row>
    <row r="227" spans="1:6" s="322" customFormat="1" ht="14" x14ac:dyDescent="0.3">
      <c r="A227" s="321"/>
      <c r="B227" s="321"/>
      <c r="C227" s="321"/>
      <c r="D227" s="321"/>
      <c r="E227" s="321"/>
      <c r="F227" s="321"/>
    </row>
    <row r="228" spans="1:6" s="322" customFormat="1" ht="14" x14ac:dyDescent="0.3">
      <c r="A228" s="321"/>
      <c r="B228" s="321"/>
      <c r="C228" s="321"/>
      <c r="D228" s="321"/>
      <c r="E228" s="321"/>
      <c r="F228" s="321"/>
    </row>
    <row r="229" spans="1:6" s="322" customFormat="1" ht="14" x14ac:dyDescent="0.3">
      <c r="A229" s="321"/>
      <c r="B229" s="321"/>
      <c r="C229" s="321"/>
      <c r="D229" s="321"/>
      <c r="E229" s="321"/>
      <c r="F229" s="321"/>
    </row>
    <row r="230" spans="1:6" s="322" customFormat="1" ht="14" x14ac:dyDescent="0.3">
      <c r="A230" s="321"/>
      <c r="B230" s="321"/>
      <c r="C230" s="321"/>
      <c r="D230" s="321"/>
      <c r="E230" s="321"/>
      <c r="F230" s="321"/>
    </row>
    <row r="231" spans="1:6" s="322" customFormat="1" ht="14" x14ac:dyDescent="0.3">
      <c r="A231" s="321"/>
      <c r="B231" s="321"/>
      <c r="C231" s="321"/>
      <c r="D231" s="321"/>
      <c r="E231" s="321"/>
      <c r="F231" s="321"/>
    </row>
    <row r="232" spans="1:6" s="322" customFormat="1" ht="14" x14ac:dyDescent="0.3">
      <c r="A232" s="321"/>
      <c r="B232" s="321"/>
      <c r="C232" s="321"/>
      <c r="D232" s="321"/>
      <c r="E232" s="321"/>
      <c r="F232" s="321"/>
    </row>
    <row r="233" spans="1:6" s="322" customFormat="1" ht="14" x14ac:dyDescent="0.3">
      <c r="A233" s="321"/>
      <c r="B233" s="321"/>
      <c r="C233" s="321"/>
      <c r="D233" s="321"/>
      <c r="E233" s="321"/>
      <c r="F233" s="321"/>
    </row>
    <row r="234" spans="1:6" s="322" customFormat="1" ht="14" x14ac:dyDescent="0.3">
      <c r="A234" s="321"/>
      <c r="B234" s="321"/>
      <c r="C234" s="321"/>
      <c r="D234" s="321"/>
      <c r="E234" s="321"/>
      <c r="F234" s="321"/>
    </row>
    <row r="235" spans="1:6" s="322" customFormat="1" ht="14" x14ac:dyDescent="0.3">
      <c r="A235" s="321"/>
      <c r="B235" s="321"/>
      <c r="C235" s="321"/>
      <c r="D235" s="321"/>
      <c r="E235" s="321"/>
      <c r="F235" s="321"/>
    </row>
    <row r="236" spans="1:6" s="322" customFormat="1" ht="14" x14ac:dyDescent="0.3">
      <c r="A236" s="321"/>
      <c r="B236" s="321"/>
      <c r="C236" s="321"/>
      <c r="D236" s="321"/>
      <c r="E236" s="321"/>
      <c r="F236" s="321"/>
    </row>
    <row r="237" spans="1:6" s="322" customFormat="1" ht="14" x14ac:dyDescent="0.3">
      <c r="A237" s="321"/>
      <c r="B237" s="321"/>
      <c r="C237" s="321"/>
      <c r="D237" s="321"/>
      <c r="E237" s="321"/>
      <c r="F237" s="321"/>
    </row>
    <row r="238" spans="1:6" s="322" customFormat="1" ht="14" x14ac:dyDescent="0.3">
      <c r="A238" s="321"/>
      <c r="B238" s="321"/>
      <c r="C238" s="321"/>
      <c r="D238" s="321"/>
      <c r="E238" s="321"/>
      <c r="F238" s="321"/>
    </row>
    <row r="239" spans="1:6" s="322" customFormat="1" ht="14" x14ac:dyDescent="0.3">
      <c r="A239" s="321"/>
      <c r="B239" s="321"/>
      <c r="C239" s="321"/>
      <c r="D239" s="321"/>
      <c r="E239" s="321"/>
      <c r="F239" s="321"/>
    </row>
    <row r="240" spans="1:6" s="322" customFormat="1" ht="14" x14ac:dyDescent="0.3">
      <c r="A240" s="321"/>
      <c r="B240" s="321"/>
      <c r="C240" s="321"/>
      <c r="D240" s="321"/>
      <c r="E240" s="321"/>
      <c r="F240" s="321"/>
    </row>
    <row r="241" spans="1:6" s="322" customFormat="1" ht="14" x14ac:dyDescent="0.3">
      <c r="A241" s="321"/>
      <c r="B241" s="321"/>
      <c r="C241" s="321"/>
      <c r="D241" s="321"/>
      <c r="E241" s="321"/>
      <c r="F241" s="321"/>
    </row>
    <row r="242" spans="1:6" s="322" customFormat="1" ht="14" x14ac:dyDescent="0.3">
      <c r="A242" s="321"/>
      <c r="B242" s="321"/>
      <c r="C242" s="321"/>
      <c r="D242" s="321"/>
      <c r="E242" s="321"/>
      <c r="F242" s="321"/>
    </row>
    <row r="243" spans="1:6" s="322" customFormat="1" ht="14" x14ac:dyDescent="0.3">
      <c r="A243" s="321"/>
      <c r="B243" s="321"/>
      <c r="C243" s="321"/>
      <c r="D243" s="321"/>
      <c r="E243" s="321"/>
      <c r="F243" s="321"/>
    </row>
    <row r="244" spans="1:6" s="322" customFormat="1" ht="14" x14ac:dyDescent="0.3">
      <c r="A244" s="321"/>
      <c r="B244" s="321"/>
      <c r="C244" s="321"/>
      <c r="D244" s="321"/>
      <c r="E244" s="321"/>
      <c r="F244" s="321"/>
    </row>
    <row r="245" spans="1:6" s="322" customFormat="1" ht="14" x14ac:dyDescent="0.3">
      <c r="A245" s="321"/>
      <c r="B245" s="321"/>
      <c r="C245" s="321"/>
      <c r="D245" s="321"/>
      <c r="E245" s="321"/>
      <c r="F245" s="321"/>
    </row>
    <row r="246" spans="1:6" s="322" customFormat="1" ht="14" x14ac:dyDescent="0.3">
      <c r="A246" s="321"/>
      <c r="B246" s="321"/>
      <c r="C246" s="321"/>
      <c r="D246" s="321"/>
      <c r="E246" s="321"/>
      <c r="F246" s="321"/>
    </row>
    <row r="247" spans="1:6" s="322" customFormat="1" ht="14" x14ac:dyDescent="0.3">
      <c r="A247" s="321"/>
      <c r="B247" s="321"/>
      <c r="C247" s="321"/>
      <c r="D247" s="321"/>
      <c r="E247" s="321"/>
      <c r="F247" s="321"/>
    </row>
    <row r="248" spans="1:6" s="322" customFormat="1" ht="14" x14ac:dyDescent="0.3">
      <c r="A248" s="321"/>
      <c r="B248" s="321"/>
      <c r="C248" s="321"/>
      <c r="D248" s="321"/>
      <c r="E248" s="321"/>
      <c r="F248" s="321"/>
    </row>
    <row r="249" spans="1:6" s="322" customFormat="1" ht="14" x14ac:dyDescent="0.3">
      <c r="A249" s="321"/>
      <c r="B249" s="321"/>
      <c r="C249" s="321"/>
      <c r="D249" s="321"/>
      <c r="E249" s="321"/>
      <c r="F249" s="321"/>
    </row>
    <row r="250" spans="1:6" s="322" customFormat="1" ht="14" x14ac:dyDescent="0.3">
      <c r="A250" s="321"/>
      <c r="B250" s="321"/>
      <c r="C250" s="321"/>
      <c r="D250" s="321"/>
      <c r="E250" s="321"/>
      <c r="F250" s="321"/>
    </row>
    <row r="251" spans="1:6" s="322" customFormat="1" ht="14" x14ac:dyDescent="0.3">
      <c r="A251" s="321"/>
      <c r="B251" s="321"/>
      <c r="C251" s="321"/>
      <c r="D251" s="321"/>
      <c r="E251" s="321"/>
      <c r="F251" s="321"/>
    </row>
    <row r="252" spans="1:6" ht="14" x14ac:dyDescent="0.3">
      <c r="A252" s="223"/>
      <c r="B252" s="223"/>
      <c r="C252" s="223"/>
      <c r="D252" s="223"/>
      <c r="E252" s="223"/>
      <c r="F252" s="223"/>
    </row>
    <row r="253" spans="1:6" ht="14" x14ac:dyDescent="0.3">
      <c r="A253" s="223"/>
      <c r="B253" s="223"/>
      <c r="C253" s="223"/>
      <c r="D253" s="223"/>
      <c r="E253" s="223"/>
      <c r="F253" s="223"/>
    </row>
    <row r="254" spans="1:6" ht="14" x14ac:dyDescent="0.3">
      <c r="A254" s="223"/>
      <c r="B254" s="223"/>
      <c r="C254" s="223"/>
      <c r="D254" s="223"/>
      <c r="E254" s="223"/>
      <c r="F254" s="223"/>
    </row>
    <row r="255" spans="1:6" ht="14" x14ac:dyDescent="0.3">
      <c r="A255" s="223"/>
      <c r="B255" s="223"/>
      <c r="C255" s="223"/>
      <c r="D255" s="223"/>
      <c r="E255" s="223"/>
      <c r="F255" s="223"/>
    </row>
    <row r="256" spans="1:6" ht="14" x14ac:dyDescent="0.3">
      <c r="A256" s="223"/>
      <c r="B256" s="223"/>
      <c r="C256" s="223"/>
      <c r="D256" s="223"/>
      <c r="E256" s="223"/>
      <c r="F256" s="223"/>
    </row>
    <row r="257" spans="1:6" ht="14" x14ac:dyDescent="0.3">
      <c r="A257" s="223"/>
      <c r="B257" s="223"/>
      <c r="C257" s="223"/>
      <c r="D257" s="223"/>
      <c r="E257" s="223"/>
      <c r="F257" s="223"/>
    </row>
    <row r="258" spans="1:6" ht="14" x14ac:dyDescent="0.3">
      <c r="A258" s="223"/>
      <c r="B258" s="223"/>
      <c r="C258" s="223"/>
      <c r="D258" s="223"/>
      <c r="E258" s="223"/>
      <c r="F258" s="223"/>
    </row>
    <row r="259" spans="1:6" ht="14" x14ac:dyDescent="0.3">
      <c r="A259" s="223"/>
      <c r="B259" s="223"/>
      <c r="C259" s="223"/>
      <c r="D259" s="223"/>
      <c r="E259" s="223"/>
      <c r="F259" s="223"/>
    </row>
    <row r="260" spans="1:6" ht="14" x14ac:dyDescent="0.3">
      <c r="A260" s="223"/>
      <c r="B260" s="223"/>
      <c r="C260" s="223"/>
      <c r="D260" s="223"/>
      <c r="E260" s="223"/>
      <c r="F260" s="223"/>
    </row>
    <row r="261" spans="1:6" ht="14" x14ac:dyDescent="0.3">
      <c r="A261" s="223"/>
      <c r="B261" s="223"/>
      <c r="C261" s="223"/>
      <c r="D261" s="223"/>
      <c r="E261" s="223"/>
      <c r="F261" s="223"/>
    </row>
  </sheetData>
  <sheetProtection password="9411" sheet="1" objects="1" scenarios="1"/>
  <mergeCells count="17">
    <mergeCell ref="F10:H10"/>
    <mergeCell ref="A3:H3"/>
    <mergeCell ref="A4:H4"/>
    <mergeCell ref="A5:H5"/>
    <mergeCell ref="A6:H6"/>
    <mergeCell ref="F9:H9"/>
    <mergeCell ref="E49:F49"/>
    <mergeCell ref="F11:H11"/>
    <mergeCell ref="B15:F15"/>
    <mergeCell ref="B29:F31"/>
    <mergeCell ref="B25:F27"/>
    <mergeCell ref="B21:F23"/>
    <mergeCell ref="B17:F19"/>
    <mergeCell ref="B33:F35"/>
    <mergeCell ref="B37:F39"/>
    <mergeCell ref="B41:F43"/>
    <mergeCell ref="B45:F47"/>
  </mergeCells>
  <pageMargins left="0.7" right="0.7" top="0.75" bottom="0.75" header="0.3" footer="0.3"/>
  <pageSetup scale="8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6"/>
  <sheetViews>
    <sheetView topLeftCell="A37" workbookViewId="0">
      <selection activeCell="I52" sqref="I52"/>
    </sheetView>
  </sheetViews>
  <sheetFormatPr defaultColWidth="6.54296875" defaultRowHeight="11.5" x14ac:dyDescent="0.25"/>
  <cols>
    <col min="1" max="1" width="3.453125" style="189" customWidth="1"/>
    <col min="2" max="2" width="12.54296875" style="189" customWidth="1"/>
    <col min="3" max="3" width="24.54296875" style="189" customWidth="1"/>
    <col min="4" max="4" width="1.81640625" style="189" customWidth="1"/>
    <col min="5" max="5" width="14.81640625" style="189" customWidth="1"/>
    <col min="6" max="6" width="8.81640625" style="189" customWidth="1"/>
    <col min="7" max="7" width="3.81640625" style="189" customWidth="1"/>
    <col min="8" max="8" width="2.54296875" style="189" customWidth="1"/>
    <col min="9" max="9" width="12.1796875" style="189" customWidth="1"/>
    <col min="10" max="16384" width="6.54296875" style="189"/>
  </cols>
  <sheetData>
    <row r="1" spans="1:9" ht="15.75" customHeight="1" x14ac:dyDescent="0.25">
      <c r="A1" s="187"/>
      <c r="B1" s="187"/>
      <c r="C1" s="187"/>
      <c r="D1" s="187"/>
      <c r="E1" s="187"/>
      <c r="F1" s="187"/>
      <c r="G1" s="187"/>
      <c r="H1" s="187"/>
      <c r="I1" s="188"/>
    </row>
    <row r="2" spans="1:9" ht="15.75" customHeight="1" x14ac:dyDescent="0.25">
      <c r="A2" s="187"/>
      <c r="B2" s="187"/>
      <c r="C2" s="187"/>
      <c r="D2" s="187"/>
      <c r="E2" s="187"/>
      <c r="F2" s="187"/>
      <c r="G2" s="187"/>
      <c r="H2" s="187"/>
      <c r="I2" s="188"/>
    </row>
    <row r="3" spans="1:9" ht="15.75" customHeight="1" x14ac:dyDescent="0.35">
      <c r="A3" s="538"/>
      <c r="B3" s="538"/>
      <c r="C3" s="538"/>
      <c r="D3" s="538"/>
      <c r="E3" s="538"/>
      <c r="F3" s="538"/>
      <c r="G3" s="538"/>
      <c r="H3" s="538"/>
      <c r="I3" s="538"/>
    </row>
    <row r="4" spans="1:9" ht="15.75" customHeight="1" x14ac:dyDescent="0.35">
      <c r="A4" s="538" t="s">
        <v>131</v>
      </c>
      <c r="B4" s="538"/>
      <c r="C4" s="538"/>
      <c r="D4" s="538"/>
      <c r="E4" s="538"/>
      <c r="F4" s="538"/>
      <c r="G4" s="538"/>
      <c r="H4" s="538"/>
      <c r="I4" s="538"/>
    </row>
    <row r="5" spans="1:9" ht="15.75" customHeight="1" x14ac:dyDescent="0.35">
      <c r="A5" s="538" t="s">
        <v>132</v>
      </c>
      <c r="B5" s="538"/>
      <c r="C5" s="538"/>
      <c r="D5" s="538"/>
      <c r="E5" s="538"/>
      <c r="F5" s="538"/>
      <c r="G5" s="538"/>
      <c r="H5" s="538"/>
      <c r="I5" s="538"/>
    </row>
    <row r="6" spans="1:9" ht="15.75" customHeight="1" x14ac:dyDescent="0.3">
      <c r="A6" s="539"/>
      <c r="B6" s="539"/>
      <c r="C6" s="539"/>
      <c r="D6" s="539"/>
      <c r="E6" s="539"/>
      <c r="F6" s="539"/>
      <c r="G6" s="539"/>
      <c r="H6" s="539"/>
      <c r="I6" s="539"/>
    </row>
    <row r="7" spans="1:9" x14ac:dyDescent="0.25">
      <c r="A7" s="187"/>
      <c r="B7" s="187"/>
      <c r="C7" s="187"/>
      <c r="D7" s="187"/>
      <c r="E7" s="187"/>
      <c r="F7" s="187"/>
      <c r="G7" s="187"/>
      <c r="H7" s="187"/>
      <c r="I7" s="187"/>
    </row>
    <row r="8" spans="1:9" x14ac:dyDescent="0.25">
      <c r="A8" s="187"/>
      <c r="B8" s="187"/>
      <c r="C8" s="187"/>
      <c r="D8" s="187"/>
      <c r="E8" s="187"/>
      <c r="F8" s="187"/>
      <c r="G8" s="187"/>
      <c r="H8" s="187"/>
      <c r="I8" s="187"/>
    </row>
    <row r="9" spans="1:9" ht="20.149999999999999" customHeight="1" x14ac:dyDescent="0.3">
      <c r="A9" s="190" t="s">
        <v>133</v>
      </c>
      <c r="B9" s="191"/>
      <c r="C9" s="320" t="str">
        <f>'Admin Expense Detail '!C9</f>
        <v>Enter Bidder's Name</v>
      </c>
      <c r="D9" s="192"/>
      <c r="E9" s="192" t="s">
        <v>134</v>
      </c>
      <c r="F9" s="540" t="s">
        <v>164</v>
      </c>
      <c r="G9" s="540"/>
      <c r="H9" s="540"/>
      <c r="I9" s="540"/>
    </row>
    <row r="10" spans="1:9" ht="20.149999999999999" customHeight="1" x14ac:dyDescent="0.3">
      <c r="A10" s="190" t="s">
        <v>135</v>
      </c>
      <c r="B10" s="191"/>
      <c r="C10" s="224"/>
      <c r="D10" s="191"/>
      <c r="E10" s="194" t="s">
        <v>136</v>
      </c>
      <c r="F10" s="520" t="s">
        <v>137</v>
      </c>
      <c r="G10" s="520"/>
      <c r="H10" s="520"/>
      <c r="I10" s="520"/>
    </row>
    <row r="11" spans="1:9" ht="20.149999999999999" customHeight="1" x14ac:dyDescent="0.3">
      <c r="A11" s="225" t="s">
        <v>138</v>
      </c>
      <c r="B11" s="226"/>
      <c r="C11" s="193"/>
      <c r="D11" s="191"/>
      <c r="E11" s="194" t="s">
        <v>139</v>
      </c>
      <c r="F11" s="507"/>
      <c r="G11" s="508"/>
      <c r="H11" s="508"/>
      <c r="I11" s="508"/>
    </row>
    <row r="12" spans="1:9" ht="20.149999999999999" customHeight="1" x14ac:dyDescent="0.3">
      <c r="A12" s="226"/>
      <c r="B12" s="226"/>
      <c r="C12" s="192"/>
      <c r="D12" s="191"/>
      <c r="E12" s="191"/>
      <c r="F12" s="195"/>
      <c r="G12" s="196"/>
      <c r="H12" s="197"/>
      <c r="I12" s="198"/>
    </row>
    <row r="13" spans="1:9" ht="14" x14ac:dyDescent="0.3">
      <c r="A13" s="191"/>
      <c r="B13" s="191"/>
      <c r="C13" s="191"/>
      <c r="D13" s="191"/>
      <c r="E13" s="191"/>
      <c r="F13" s="191"/>
      <c r="G13" s="187"/>
      <c r="H13" s="187"/>
      <c r="I13" s="187"/>
    </row>
    <row r="14" spans="1:9" ht="14" x14ac:dyDescent="0.3">
      <c r="A14" s="191"/>
      <c r="B14" s="191"/>
      <c r="C14" s="191"/>
      <c r="D14" s="191"/>
      <c r="E14" s="191"/>
      <c r="F14" s="191"/>
      <c r="G14" s="187"/>
      <c r="H14" s="187"/>
      <c r="I14" s="187"/>
    </row>
    <row r="15" spans="1:9" ht="14" x14ac:dyDescent="0.3">
      <c r="A15" s="191"/>
      <c r="B15" s="531" t="s">
        <v>140</v>
      </c>
      <c r="C15" s="531"/>
      <c r="D15" s="531"/>
      <c r="E15" s="531"/>
      <c r="F15" s="531"/>
      <c r="G15" s="199"/>
      <c r="H15" s="531" t="s">
        <v>141</v>
      </c>
      <c r="I15" s="531"/>
    </row>
    <row r="16" spans="1:9" ht="14" x14ac:dyDescent="0.3">
      <c r="A16" s="191"/>
      <c r="B16" s="191"/>
      <c r="C16" s="191"/>
      <c r="D16" s="191"/>
      <c r="E16" s="191"/>
      <c r="F16" s="191"/>
      <c r="G16" s="187"/>
      <c r="H16" s="200"/>
      <c r="I16" s="200"/>
    </row>
    <row r="17" spans="1:9" ht="18.75" customHeight="1" x14ac:dyDescent="0.3">
      <c r="A17" s="201" t="s">
        <v>142</v>
      </c>
      <c r="B17" s="202"/>
      <c r="C17" s="203"/>
      <c r="D17" s="203"/>
      <c r="E17" s="203"/>
      <c r="F17" s="204"/>
      <c r="G17" s="187"/>
      <c r="H17" s="187"/>
      <c r="I17" s="187"/>
    </row>
    <row r="18" spans="1:9" ht="18.75" customHeight="1" x14ac:dyDescent="0.3">
      <c r="A18" s="191"/>
      <c r="B18" s="205"/>
      <c r="C18" s="206"/>
      <c r="D18" s="206"/>
      <c r="E18" s="206"/>
      <c r="F18" s="207"/>
      <c r="G18" s="187"/>
      <c r="H18" s="187"/>
      <c r="I18" s="187"/>
    </row>
    <row r="19" spans="1:9" ht="18.75" customHeight="1" x14ac:dyDescent="0.3">
      <c r="A19" s="191"/>
      <c r="B19" s="208"/>
      <c r="C19" s="209"/>
      <c r="D19" s="209"/>
      <c r="E19" s="209"/>
      <c r="F19" s="210"/>
      <c r="G19" s="211"/>
      <c r="H19" s="532"/>
      <c r="I19" s="533"/>
    </row>
    <row r="20" spans="1:9" ht="9.75" customHeight="1" x14ac:dyDescent="0.3">
      <c r="A20" s="191"/>
      <c r="B20" s="212"/>
      <c r="C20" s="212"/>
      <c r="D20" s="212"/>
      <c r="E20" s="212"/>
      <c r="F20" s="212"/>
      <c r="G20" s="211"/>
      <c r="H20" s="213"/>
      <c r="I20" s="213"/>
    </row>
    <row r="21" spans="1:9" ht="18.75" customHeight="1" x14ac:dyDescent="0.3">
      <c r="A21" s="201" t="s">
        <v>143</v>
      </c>
      <c r="B21" s="202"/>
      <c r="C21" s="203"/>
      <c r="D21" s="203"/>
      <c r="E21" s="203"/>
      <c r="F21" s="204"/>
      <c r="G21" s="214"/>
      <c r="H21" s="215"/>
      <c r="I21" s="215"/>
    </row>
    <row r="22" spans="1:9" ht="18.75" customHeight="1" x14ac:dyDescent="0.3">
      <c r="A22" s="201"/>
      <c r="B22" s="205"/>
      <c r="C22" s="206"/>
      <c r="D22" s="206"/>
      <c r="E22" s="206"/>
      <c r="F22" s="207"/>
      <c r="G22" s="214"/>
      <c r="H22" s="215"/>
      <c r="I22" s="215"/>
    </row>
    <row r="23" spans="1:9" ht="18.75" customHeight="1" x14ac:dyDescent="0.3">
      <c r="A23" s="201"/>
      <c r="B23" s="208"/>
      <c r="C23" s="209"/>
      <c r="D23" s="209"/>
      <c r="E23" s="209"/>
      <c r="F23" s="210"/>
      <c r="G23" s="211"/>
      <c r="H23" s="532"/>
      <c r="I23" s="533"/>
    </row>
    <row r="24" spans="1:9" ht="9.75" customHeight="1" x14ac:dyDescent="0.3">
      <c r="A24" s="191"/>
      <c r="B24" s="216"/>
      <c r="C24" s="216"/>
      <c r="D24" s="216"/>
      <c r="E24" s="216"/>
      <c r="F24" s="216"/>
      <c r="G24" s="214"/>
      <c r="H24" s="215"/>
      <c r="I24" s="215"/>
    </row>
    <row r="25" spans="1:9" ht="18.75" customHeight="1" x14ac:dyDescent="0.3">
      <c r="A25" s="201">
        <v>3</v>
      </c>
      <c r="B25" s="202"/>
      <c r="C25" s="203"/>
      <c r="D25" s="203"/>
      <c r="E25" s="203"/>
      <c r="F25" s="204"/>
      <c r="G25" s="214"/>
      <c r="H25" s="215"/>
      <c r="I25" s="215"/>
    </row>
    <row r="26" spans="1:9" ht="18.75" customHeight="1" x14ac:dyDescent="0.3">
      <c r="A26" s="201"/>
      <c r="B26" s="205"/>
      <c r="C26" s="206"/>
      <c r="D26" s="206"/>
      <c r="E26" s="206"/>
      <c r="F26" s="207"/>
      <c r="G26" s="214"/>
      <c r="H26" s="215"/>
      <c r="I26" s="215"/>
    </row>
    <row r="27" spans="1:9" ht="18.75" customHeight="1" x14ac:dyDescent="0.3">
      <c r="A27" s="201"/>
      <c r="B27" s="208"/>
      <c r="C27" s="209"/>
      <c r="D27" s="209"/>
      <c r="E27" s="209"/>
      <c r="F27" s="210"/>
      <c r="G27" s="211"/>
      <c r="H27" s="534"/>
      <c r="I27" s="535"/>
    </row>
    <row r="28" spans="1:9" ht="9.75" customHeight="1" x14ac:dyDescent="0.3">
      <c r="A28" s="201"/>
      <c r="B28" s="216"/>
      <c r="C28" s="216"/>
      <c r="D28" s="216"/>
      <c r="E28" s="216"/>
      <c r="F28" s="216"/>
      <c r="G28" s="214"/>
      <c r="H28" s="217"/>
      <c r="I28" s="217"/>
    </row>
    <row r="29" spans="1:9" ht="18.75" customHeight="1" x14ac:dyDescent="0.3">
      <c r="A29" s="201" t="s">
        <v>144</v>
      </c>
      <c r="B29" s="202"/>
      <c r="C29" s="203"/>
      <c r="D29" s="203"/>
      <c r="E29" s="203"/>
      <c r="F29" s="204"/>
      <c r="G29" s="214"/>
      <c r="H29" s="217"/>
      <c r="I29" s="217"/>
    </row>
    <row r="30" spans="1:9" ht="18.75" customHeight="1" x14ac:dyDescent="0.3">
      <c r="A30" s="201"/>
      <c r="B30" s="205"/>
      <c r="C30" s="206"/>
      <c r="D30" s="206"/>
      <c r="E30" s="206"/>
      <c r="F30" s="207"/>
      <c r="G30" s="214"/>
      <c r="H30" s="217"/>
      <c r="I30" s="217"/>
    </row>
    <row r="31" spans="1:9" ht="18.75" customHeight="1" x14ac:dyDescent="0.3">
      <c r="A31" s="201"/>
      <c r="B31" s="208"/>
      <c r="C31" s="209"/>
      <c r="D31" s="209"/>
      <c r="E31" s="209"/>
      <c r="F31" s="210"/>
      <c r="G31" s="211"/>
      <c r="H31" s="534"/>
      <c r="I31" s="535"/>
    </row>
    <row r="32" spans="1:9" ht="9.75" customHeight="1" x14ac:dyDescent="0.3">
      <c r="A32" s="201"/>
      <c r="B32" s="216"/>
      <c r="C32" s="216"/>
      <c r="D32" s="216"/>
      <c r="E32" s="216"/>
      <c r="F32" s="216"/>
      <c r="G32" s="214"/>
      <c r="H32" s="217"/>
      <c r="I32" s="217"/>
    </row>
    <row r="33" spans="1:9" ht="18.75" customHeight="1" x14ac:dyDescent="0.3">
      <c r="A33" s="201" t="s">
        <v>145</v>
      </c>
      <c r="B33" s="202"/>
      <c r="C33" s="203"/>
      <c r="D33" s="203"/>
      <c r="E33" s="203"/>
      <c r="F33" s="204"/>
      <c r="G33" s="214"/>
      <c r="H33" s="217"/>
      <c r="I33" s="217"/>
    </row>
    <row r="34" spans="1:9" ht="18.75" customHeight="1" x14ac:dyDescent="0.3">
      <c r="A34" s="201"/>
      <c r="B34" s="205"/>
      <c r="C34" s="206"/>
      <c r="D34" s="206"/>
      <c r="E34" s="206"/>
      <c r="F34" s="207"/>
      <c r="G34" s="214"/>
      <c r="H34" s="217"/>
      <c r="I34" s="217"/>
    </row>
    <row r="35" spans="1:9" ht="18.75" customHeight="1" x14ac:dyDescent="0.3">
      <c r="A35" s="201"/>
      <c r="B35" s="208"/>
      <c r="C35" s="209"/>
      <c r="D35" s="209"/>
      <c r="E35" s="209"/>
      <c r="F35" s="210"/>
      <c r="G35" s="211"/>
      <c r="H35" s="536"/>
      <c r="I35" s="537"/>
    </row>
    <row r="36" spans="1:9" ht="9.75" customHeight="1" x14ac:dyDescent="0.3">
      <c r="A36" s="201"/>
      <c r="B36" s="216"/>
      <c r="C36" s="216"/>
      <c r="D36" s="216"/>
      <c r="E36" s="216"/>
      <c r="F36" s="216"/>
      <c r="G36" s="214"/>
      <c r="H36" s="217"/>
      <c r="I36" s="217"/>
    </row>
    <row r="37" spans="1:9" ht="14" x14ac:dyDescent="0.3">
      <c r="A37" s="201" t="s">
        <v>146</v>
      </c>
      <c r="B37" s="202"/>
      <c r="C37" s="203"/>
      <c r="D37" s="203"/>
      <c r="E37" s="203"/>
      <c r="F37" s="204"/>
      <c r="G37" s="214"/>
      <c r="H37" s="217"/>
      <c r="I37" s="217"/>
    </row>
    <row r="38" spans="1:9" ht="14" x14ac:dyDescent="0.3">
      <c r="A38" s="201"/>
      <c r="B38" s="205"/>
      <c r="C38" s="206"/>
      <c r="D38" s="206"/>
      <c r="E38" s="206"/>
      <c r="F38" s="207"/>
      <c r="G38" s="214"/>
      <c r="H38" s="217"/>
      <c r="I38" s="217"/>
    </row>
    <row r="39" spans="1:9" ht="15.5" x14ac:dyDescent="0.3">
      <c r="A39" s="201"/>
      <c r="B39" s="208"/>
      <c r="C39" s="209"/>
      <c r="D39" s="209"/>
      <c r="E39" s="209"/>
      <c r="F39" s="210"/>
      <c r="G39" s="211"/>
      <c r="H39" s="536"/>
      <c r="I39" s="537"/>
    </row>
    <row r="40" spans="1:9" ht="9.75" customHeight="1" x14ac:dyDescent="0.3">
      <c r="A40" s="201"/>
      <c r="B40" s="216"/>
      <c r="C40" s="216"/>
      <c r="D40" s="216"/>
      <c r="E40" s="216"/>
      <c r="F40" s="216"/>
      <c r="G40" s="214"/>
      <c r="H40" s="217"/>
      <c r="I40" s="217"/>
    </row>
    <row r="41" spans="1:9" ht="18.75" customHeight="1" x14ac:dyDescent="0.3">
      <c r="A41" s="201" t="s">
        <v>147</v>
      </c>
      <c r="B41" s="202"/>
      <c r="C41" s="203"/>
      <c r="D41" s="203"/>
      <c r="E41" s="203"/>
      <c r="F41" s="204"/>
      <c r="G41" s="214"/>
      <c r="H41" s="217"/>
      <c r="I41" s="217"/>
    </row>
    <row r="42" spans="1:9" ht="18.75" customHeight="1" x14ac:dyDescent="0.3">
      <c r="A42" s="201"/>
      <c r="B42" s="205"/>
      <c r="C42" s="206"/>
      <c r="D42" s="206"/>
      <c r="E42" s="206"/>
      <c r="F42" s="207"/>
      <c r="G42" s="214"/>
      <c r="H42" s="217"/>
      <c r="I42" s="217"/>
    </row>
    <row r="43" spans="1:9" ht="18.75" customHeight="1" x14ac:dyDescent="0.3">
      <c r="A43" s="201"/>
      <c r="B43" s="208"/>
      <c r="C43" s="209"/>
      <c r="D43" s="209"/>
      <c r="E43" s="209"/>
      <c r="F43" s="210"/>
      <c r="G43" s="211"/>
      <c r="H43" s="536"/>
      <c r="I43" s="537"/>
    </row>
    <row r="44" spans="1:9" ht="9.75" customHeight="1" x14ac:dyDescent="0.3">
      <c r="A44" s="201"/>
      <c r="B44" s="216"/>
      <c r="C44" s="216"/>
      <c r="D44" s="216"/>
      <c r="E44" s="216"/>
      <c r="F44" s="216"/>
      <c r="G44" s="214"/>
      <c r="H44" s="217"/>
      <c r="I44" s="217"/>
    </row>
    <row r="45" spans="1:9" ht="18.75" customHeight="1" x14ac:dyDescent="0.3">
      <c r="A45" s="201" t="s">
        <v>148</v>
      </c>
      <c r="B45" s="202"/>
      <c r="C45" s="203"/>
      <c r="D45" s="203"/>
      <c r="E45" s="203"/>
      <c r="F45" s="204"/>
      <c r="G45" s="214"/>
      <c r="H45" s="217"/>
      <c r="I45" s="217"/>
    </row>
    <row r="46" spans="1:9" ht="18.75" customHeight="1" x14ac:dyDescent="0.3">
      <c r="A46" s="201"/>
      <c r="B46" s="205"/>
      <c r="C46" s="206"/>
      <c r="D46" s="206"/>
      <c r="E46" s="206"/>
      <c r="F46" s="207"/>
      <c r="G46" s="214"/>
      <c r="H46" s="217"/>
      <c r="I46" s="217"/>
    </row>
    <row r="47" spans="1:9" ht="18.75" customHeight="1" x14ac:dyDescent="0.3">
      <c r="A47" s="201"/>
      <c r="B47" s="208"/>
      <c r="C47" s="209"/>
      <c r="D47" s="209"/>
      <c r="E47" s="209"/>
      <c r="F47" s="210"/>
      <c r="G47" s="211"/>
      <c r="H47" s="536"/>
      <c r="I47" s="537"/>
    </row>
    <row r="48" spans="1:9" ht="18.75" customHeight="1" x14ac:dyDescent="0.3">
      <c r="A48" s="201"/>
      <c r="B48" s="212"/>
      <c r="C48" s="212"/>
      <c r="D48" s="212"/>
      <c r="E48" s="212"/>
      <c r="F48" s="212"/>
      <c r="G48" s="211"/>
      <c r="H48" s="218"/>
      <c r="I48" s="218"/>
    </row>
    <row r="49" spans="1:9" ht="18.75" customHeight="1" x14ac:dyDescent="0.3">
      <c r="A49" s="201"/>
      <c r="B49" s="212"/>
      <c r="C49" s="212"/>
      <c r="D49" s="212"/>
      <c r="E49" s="528" t="s">
        <v>149</v>
      </c>
      <c r="F49" s="528"/>
      <c r="G49" s="211" t="s">
        <v>150</v>
      </c>
      <c r="H49" s="529">
        <f>+H19+H23+H27+H31+H35+H39+H43+H47</f>
        <v>0</v>
      </c>
      <c r="I49" s="530"/>
    </row>
    <row r="50" spans="1:9" ht="18.75" customHeight="1" x14ac:dyDescent="0.3">
      <c r="A50" s="219"/>
      <c r="B50" s="220"/>
      <c r="C50" s="220"/>
      <c r="D50" s="220"/>
      <c r="E50" s="220"/>
      <c r="F50" s="220"/>
      <c r="G50" s="221"/>
      <c r="H50" s="222"/>
      <c r="I50" s="222"/>
    </row>
    <row r="51" spans="1:9" s="322" customFormat="1" ht="18.75" customHeight="1" x14ac:dyDescent="0.3">
      <c r="A51" s="201"/>
      <c r="B51" s="212"/>
      <c r="C51" s="212"/>
      <c r="D51" s="212"/>
      <c r="E51" s="212"/>
      <c r="F51" s="212"/>
      <c r="G51" s="211"/>
      <c r="H51" s="218"/>
      <c r="I51" s="324"/>
    </row>
    <row r="52" spans="1:9" s="322" customFormat="1" ht="18.75" customHeight="1" x14ac:dyDescent="0.25">
      <c r="A52" s="323"/>
      <c r="B52" s="212"/>
      <c r="C52" s="212"/>
      <c r="D52" s="212"/>
      <c r="E52" s="212"/>
      <c r="F52" s="212"/>
      <c r="G52" s="211"/>
      <c r="H52" s="218"/>
      <c r="I52" s="218"/>
    </row>
    <row r="53" spans="1:9" s="322" customFormat="1" ht="14" x14ac:dyDescent="0.3">
      <c r="A53" s="321"/>
      <c r="B53" s="321"/>
      <c r="C53" s="321"/>
      <c r="D53" s="321"/>
      <c r="E53" s="321"/>
      <c r="F53" s="321"/>
    </row>
    <row r="54" spans="1:9" s="322" customFormat="1" ht="14" x14ac:dyDescent="0.3">
      <c r="A54" s="321"/>
      <c r="B54" s="321"/>
      <c r="C54" s="321"/>
      <c r="D54" s="321"/>
      <c r="E54" s="321"/>
      <c r="F54" s="321"/>
    </row>
    <row r="55" spans="1:9" s="322" customFormat="1" ht="14" x14ac:dyDescent="0.3">
      <c r="A55" s="321"/>
      <c r="B55" s="321"/>
      <c r="C55" s="321"/>
      <c r="D55" s="321"/>
      <c r="E55" s="321"/>
      <c r="F55" s="321"/>
    </row>
    <row r="56" spans="1:9" s="322" customFormat="1" ht="14" x14ac:dyDescent="0.3">
      <c r="A56" s="321"/>
      <c r="B56" s="321"/>
      <c r="C56" s="321"/>
      <c r="D56" s="321"/>
      <c r="E56" s="321"/>
      <c r="F56" s="321"/>
    </row>
    <row r="57" spans="1:9" s="322" customFormat="1" ht="14" x14ac:dyDescent="0.3">
      <c r="A57" s="321"/>
      <c r="B57" s="321"/>
      <c r="C57" s="321"/>
      <c r="D57" s="321"/>
      <c r="E57" s="321"/>
      <c r="F57" s="321"/>
    </row>
    <row r="58" spans="1:9" s="322" customFormat="1" ht="14" x14ac:dyDescent="0.3">
      <c r="A58" s="321"/>
      <c r="B58" s="321"/>
      <c r="C58" s="321"/>
      <c r="D58" s="321"/>
      <c r="E58" s="321"/>
      <c r="F58" s="321"/>
    </row>
    <row r="59" spans="1:9" s="322" customFormat="1" ht="14" x14ac:dyDescent="0.3">
      <c r="A59" s="321"/>
      <c r="B59" s="321"/>
      <c r="C59" s="321"/>
      <c r="D59" s="321"/>
      <c r="E59" s="321"/>
      <c r="F59" s="321"/>
    </row>
    <row r="60" spans="1:9" s="322" customFormat="1" ht="14" x14ac:dyDescent="0.3">
      <c r="A60" s="321"/>
      <c r="B60" s="321"/>
      <c r="C60" s="321"/>
      <c r="D60" s="321"/>
      <c r="E60" s="321"/>
      <c r="F60" s="321"/>
    </row>
    <row r="61" spans="1:9" s="322" customFormat="1" ht="14" x14ac:dyDescent="0.3">
      <c r="A61" s="321"/>
      <c r="B61" s="321"/>
      <c r="C61" s="321"/>
      <c r="D61" s="321"/>
      <c r="E61" s="321"/>
      <c r="F61" s="321"/>
    </row>
    <row r="62" spans="1:9" s="322" customFormat="1" ht="14" x14ac:dyDescent="0.3">
      <c r="A62" s="321"/>
      <c r="B62" s="321"/>
      <c r="C62" s="321"/>
      <c r="D62" s="321"/>
      <c r="E62" s="321"/>
      <c r="F62" s="321"/>
    </row>
    <row r="63" spans="1:9" s="322" customFormat="1" ht="14" x14ac:dyDescent="0.3">
      <c r="A63" s="321"/>
      <c r="B63" s="321"/>
      <c r="C63" s="321"/>
      <c r="D63" s="321"/>
      <c r="E63" s="321"/>
      <c r="F63" s="321"/>
    </row>
    <row r="64" spans="1:9" s="322" customFormat="1" ht="14" x14ac:dyDescent="0.3">
      <c r="A64" s="321"/>
      <c r="B64" s="321"/>
      <c r="C64" s="321"/>
      <c r="D64" s="321"/>
      <c r="E64" s="321"/>
      <c r="F64" s="321"/>
    </row>
    <row r="65" spans="1:6" s="322" customFormat="1" ht="14" x14ac:dyDescent="0.3">
      <c r="A65" s="321"/>
      <c r="B65" s="321"/>
      <c r="C65" s="321"/>
      <c r="D65" s="321"/>
      <c r="E65" s="321"/>
      <c r="F65" s="321"/>
    </row>
    <row r="66" spans="1:6" s="322" customFormat="1" ht="14" x14ac:dyDescent="0.3">
      <c r="A66" s="321"/>
      <c r="B66" s="321"/>
      <c r="C66" s="321"/>
      <c r="D66" s="321"/>
      <c r="E66" s="321"/>
      <c r="F66" s="321"/>
    </row>
    <row r="67" spans="1:6" s="322" customFormat="1" ht="14" x14ac:dyDescent="0.3">
      <c r="A67" s="321"/>
      <c r="B67" s="321"/>
      <c r="C67" s="321"/>
      <c r="D67" s="321"/>
      <c r="E67" s="321"/>
      <c r="F67" s="321"/>
    </row>
    <row r="68" spans="1:6" s="322" customFormat="1" ht="14" x14ac:dyDescent="0.3">
      <c r="A68" s="321"/>
      <c r="B68" s="321"/>
      <c r="C68" s="321"/>
      <c r="D68" s="321"/>
      <c r="E68" s="321"/>
      <c r="F68" s="321"/>
    </row>
    <row r="69" spans="1:6" s="322" customFormat="1" ht="14" x14ac:dyDescent="0.3">
      <c r="A69" s="321"/>
      <c r="B69" s="321"/>
      <c r="C69" s="321"/>
      <c r="D69" s="321"/>
      <c r="E69" s="321"/>
      <c r="F69" s="321"/>
    </row>
    <row r="70" spans="1:6" s="322" customFormat="1" ht="14" x14ac:dyDescent="0.3">
      <c r="A70" s="321"/>
      <c r="B70" s="321"/>
      <c r="C70" s="321"/>
      <c r="D70" s="321"/>
      <c r="E70" s="321"/>
      <c r="F70" s="321"/>
    </row>
    <row r="71" spans="1:6" s="322" customFormat="1" ht="14" x14ac:dyDescent="0.3">
      <c r="A71" s="321"/>
      <c r="B71" s="321"/>
      <c r="C71" s="321"/>
      <c r="D71" s="321"/>
      <c r="E71" s="321"/>
      <c r="F71" s="321"/>
    </row>
    <row r="72" spans="1:6" s="322" customFormat="1" ht="14" x14ac:dyDescent="0.3">
      <c r="A72" s="321"/>
      <c r="B72" s="321"/>
      <c r="C72" s="321"/>
      <c r="D72" s="321"/>
      <c r="E72" s="321"/>
      <c r="F72" s="321"/>
    </row>
    <row r="73" spans="1:6" s="322" customFormat="1" ht="14" x14ac:dyDescent="0.3">
      <c r="A73" s="321"/>
      <c r="B73" s="321"/>
      <c r="C73" s="321"/>
      <c r="D73" s="321"/>
      <c r="E73" s="321"/>
      <c r="F73" s="321"/>
    </row>
    <row r="74" spans="1:6" s="322" customFormat="1" ht="14" x14ac:dyDescent="0.3">
      <c r="A74" s="321"/>
      <c r="B74" s="321"/>
      <c r="C74" s="321"/>
      <c r="D74" s="321"/>
      <c r="E74" s="321"/>
      <c r="F74" s="321"/>
    </row>
    <row r="75" spans="1:6" s="322" customFormat="1" ht="14" x14ac:dyDescent="0.3">
      <c r="A75" s="321"/>
      <c r="B75" s="321"/>
      <c r="C75" s="321"/>
      <c r="D75" s="321"/>
      <c r="E75" s="321"/>
      <c r="F75" s="321"/>
    </row>
    <row r="76" spans="1:6" s="322" customFormat="1" ht="14" x14ac:dyDescent="0.3">
      <c r="A76" s="321"/>
      <c r="B76" s="321"/>
      <c r="C76" s="321"/>
      <c r="D76" s="321"/>
      <c r="E76" s="321"/>
      <c r="F76" s="321"/>
    </row>
    <row r="77" spans="1:6" s="322" customFormat="1" ht="14" x14ac:dyDescent="0.3">
      <c r="A77" s="321"/>
      <c r="B77" s="321"/>
      <c r="C77" s="321"/>
      <c r="D77" s="321"/>
      <c r="E77" s="321"/>
      <c r="F77" s="321"/>
    </row>
    <row r="78" spans="1:6" s="322" customFormat="1" ht="14" x14ac:dyDescent="0.3">
      <c r="A78" s="321"/>
      <c r="B78" s="321"/>
      <c r="C78" s="321"/>
      <c r="D78" s="321"/>
      <c r="E78" s="321"/>
      <c r="F78" s="321"/>
    </row>
    <row r="79" spans="1:6" s="322" customFormat="1" ht="14" x14ac:dyDescent="0.3">
      <c r="A79" s="321"/>
      <c r="B79" s="321"/>
      <c r="C79" s="321"/>
      <c r="D79" s="321"/>
      <c r="E79" s="321"/>
      <c r="F79" s="321"/>
    </row>
    <row r="80" spans="1:6" s="322" customFormat="1" ht="14" x14ac:dyDescent="0.3">
      <c r="A80" s="321"/>
      <c r="B80" s="321"/>
      <c r="C80" s="321"/>
      <c r="D80" s="321"/>
      <c r="E80" s="321"/>
      <c r="F80" s="321"/>
    </row>
    <row r="81" spans="1:6" s="322" customFormat="1" ht="14" x14ac:dyDescent="0.3">
      <c r="A81" s="321"/>
      <c r="B81" s="321"/>
      <c r="C81" s="321"/>
      <c r="D81" s="321"/>
      <c r="E81" s="321"/>
      <c r="F81" s="321"/>
    </row>
    <row r="82" spans="1:6" s="322" customFormat="1" ht="14" x14ac:dyDescent="0.3">
      <c r="A82" s="321"/>
      <c r="B82" s="321"/>
      <c r="C82" s="321"/>
      <c r="D82" s="321"/>
      <c r="E82" s="321"/>
      <c r="F82" s="321"/>
    </row>
    <row r="83" spans="1:6" s="322" customFormat="1" ht="14" x14ac:dyDescent="0.3">
      <c r="A83" s="321"/>
      <c r="B83" s="321"/>
      <c r="C83" s="321"/>
      <c r="D83" s="321"/>
      <c r="E83" s="321"/>
      <c r="F83" s="321"/>
    </row>
    <row r="84" spans="1:6" s="322" customFormat="1" ht="14" x14ac:dyDescent="0.3">
      <c r="A84" s="321"/>
      <c r="B84" s="321"/>
      <c r="C84" s="321"/>
      <c r="D84" s="321"/>
      <c r="E84" s="321"/>
      <c r="F84" s="321"/>
    </row>
    <row r="85" spans="1:6" s="322" customFormat="1" ht="14" x14ac:dyDescent="0.3">
      <c r="A85" s="321"/>
      <c r="B85" s="321"/>
      <c r="C85" s="321"/>
      <c r="D85" s="321"/>
      <c r="E85" s="321"/>
      <c r="F85" s="321"/>
    </row>
    <row r="86" spans="1:6" s="322" customFormat="1" ht="14" x14ac:dyDescent="0.3">
      <c r="A86" s="321"/>
      <c r="B86" s="321"/>
      <c r="C86" s="321"/>
      <c r="D86" s="321"/>
      <c r="E86" s="321"/>
      <c r="F86" s="321"/>
    </row>
    <row r="87" spans="1:6" ht="14" x14ac:dyDescent="0.3">
      <c r="A87" s="223"/>
      <c r="B87" s="223"/>
      <c r="C87" s="223"/>
      <c r="D87" s="223"/>
      <c r="E87" s="223"/>
      <c r="F87" s="223"/>
    </row>
    <row r="88" spans="1:6" ht="14" x14ac:dyDescent="0.3">
      <c r="A88" s="223"/>
      <c r="B88" s="223"/>
      <c r="C88" s="223"/>
      <c r="D88" s="223"/>
      <c r="E88" s="223"/>
      <c r="F88" s="223"/>
    </row>
    <row r="89" spans="1:6" ht="14" x14ac:dyDescent="0.3">
      <c r="A89" s="223"/>
      <c r="B89" s="223"/>
      <c r="C89" s="223"/>
      <c r="D89" s="223"/>
      <c r="E89" s="223"/>
      <c r="F89" s="223"/>
    </row>
    <row r="90" spans="1:6" ht="14" x14ac:dyDescent="0.3">
      <c r="A90" s="223"/>
      <c r="B90" s="223"/>
      <c r="C90" s="223"/>
      <c r="D90" s="223"/>
      <c r="E90" s="223"/>
      <c r="F90" s="223"/>
    </row>
    <row r="91" spans="1:6" ht="14" x14ac:dyDescent="0.3">
      <c r="A91" s="223"/>
      <c r="B91" s="223"/>
      <c r="C91" s="223"/>
      <c r="D91" s="223"/>
      <c r="E91" s="223"/>
      <c r="F91" s="223"/>
    </row>
    <row r="92" spans="1:6" ht="14" x14ac:dyDescent="0.3">
      <c r="A92" s="223"/>
      <c r="B92" s="223"/>
      <c r="C92" s="223"/>
      <c r="D92" s="223"/>
      <c r="E92" s="223"/>
      <c r="F92" s="223"/>
    </row>
    <row r="93" spans="1:6" ht="14" x14ac:dyDescent="0.3">
      <c r="A93" s="223"/>
      <c r="B93" s="223"/>
      <c r="C93" s="223"/>
      <c r="D93" s="223"/>
      <c r="E93" s="223"/>
      <c r="F93" s="223"/>
    </row>
    <row r="94" spans="1:6" ht="14" x14ac:dyDescent="0.3">
      <c r="A94" s="223"/>
      <c r="B94" s="223"/>
      <c r="C94" s="223"/>
      <c r="D94" s="223"/>
      <c r="E94" s="223"/>
      <c r="F94" s="223"/>
    </row>
    <row r="95" spans="1:6" ht="14" x14ac:dyDescent="0.3">
      <c r="A95" s="223"/>
      <c r="B95" s="223"/>
      <c r="C95" s="223"/>
      <c r="D95" s="223"/>
      <c r="E95" s="223"/>
      <c r="F95" s="223"/>
    </row>
    <row r="96" spans="1:6" ht="14" x14ac:dyDescent="0.3">
      <c r="A96" s="223"/>
      <c r="B96" s="223"/>
      <c r="C96" s="223"/>
      <c r="D96" s="223"/>
      <c r="E96" s="223"/>
      <c r="F96" s="223"/>
    </row>
    <row r="97" spans="1:6" ht="14" x14ac:dyDescent="0.3">
      <c r="A97" s="223"/>
      <c r="B97" s="223"/>
      <c r="C97" s="223"/>
      <c r="D97" s="223"/>
      <c r="E97" s="223"/>
      <c r="F97" s="223"/>
    </row>
    <row r="98" spans="1:6" ht="14" x14ac:dyDescent="0.3">
      <c r="A98" s="223"/>
      <c r="B98" s="223"/>
      <c r="C98" s="223"/>
      <c r="D98" s="223"/>
      <c r="E98" s="223"/>
      <c r="F98" s="223"/>
    </row>
    <row r="99" spans="1:6" ht="14" x14ac:dyDescent="0.3">
      <c r="A99" s="223"/>
      <c r="B99" s="223"/>
      <c r="C99" s="223"/>
      <c r="D99" s="223"/>
      <c r="E99" s="223"/>
      <c r="F99" s="223"/>
    </row>
    <row r="100" spans="1:6" ht="14" x14ac:dyDescent="0.3">
      <c r="A100" s="223"/>
      <c r="B100" s="223"/>
      <c r="C100" s="223"/>
      <c r="D100" s="223"/>
      <c r="E100" s="223"/>
      <c r="F100" s="223"/>
    </row>
    <row r="101" spans="1:6" ht="14" x14ac:dyDescent="0.3">
      <c r="A101" s="223"/>
      <c r="B101" s="223"/>
      <c r="C101" s="223"/>
      <c r="D101" s="223"/>
      <c r="E101" s="223"/>
      <c r="F101" s="223"/>
    </row>
    <row r="102" spans="1:6" ht="14" x14ac:dyDescent="0.3">
      <c r="A102" s="223"/>
      <c r="B102" s="223"/>
      <c r="C102" s="223"/>
      <c r="D102" s="223"/>
      <c r="E102" s="223"/>
      <c r="F102" s="223"/>
    </row>
    <row r="103" spans="1:6" ht="14" x14ac:dyDescent="0.3">
      <c r="A103" s="223"/>
      <c r="B103" s="223"/>
      <c r="C103" s="223"/>
      <c r="D103" s="223"/>
      <c r="E103" s="223"/>
      <c r="F103" s="223"/>
    </row>
    <row r="104" spans="1:6" ht="14" x14ac:dyDescent="0.3">
      <c r="A104" s="223"/>
      <c r="B104" s="223"/>
      <c r="C104" s="223"/>
      <c r="D104" s="223"/>
      <c r="E104" s="223"/>
      <c r="F104" s="223"/>
    </row>
    <row r="105" spans="1:6" ht="14" x14ac:dyDescent="0.3">
      <c r="A105" s="223"/>
      <c r="B105" s="223"/>
      <c r="C105" s="223"/>
      <c r="D105" s="223"/>
      <c r="E105" s="223"/>
      <c r="F105" s="223"/>
    </row>
    <row r="106" spans="1:6" ht="14" x14ac:dyDescent="0.3">
      <c r="A106" s="223"/>
      <c r="B106" s="223"/>
      <c r="C106" s="223"/>
      <c r="D106" s="223"/>
      <c r="E106" s="223"/>
      <c r="F106" s="223"/>
    </row>
    <row r="107" spans="1:6" ht="14" x14ac:dyDescent="0.3">
      <c r="A107" s="223"/>
      <c r="B107" s="223"/>
      <c r="C107" s="223"/>
      <c r="D107" s="223"/>
      <c r="E107" s="223"/>
      <c r="F107" s="223"/>
    </row>
    <row r="108" spans="1:6" ht="14" x14ac:dyDescent="0.3">
      <c r="A108" s="223"/>
      <c r="B108" s="223"/>
      <c r="C108" s="223"/>
      <c r="D108" s="223"/>
      <c r="E108" s="223"/>
      <c r="F108" s="223"/>
    </row>
    <row r="109" spans="1:6" ht="14" x14ac:dyDescent="0.3">
      <c r="A109" s="223"/>
      <c r="B109" s="223"/>
      <c r="C109" s="223"/>
      <c r="D109" s="223"/>
      <c r="E109" s="223"/>
      <c r="F109" s="223"/>
    </row>
    <row r="110" spans="1:6" ht="14" x14ac:dyDescent="0.3">
      <c r="A110" s="223"/>
      <c r="B110" s="223"/>
      <c r="C110" s="223"/>
      <c r="D110" s="223"/>
      <c r="E110" s="223"/>
      <c r="F110" s="223"/>
    </row>
    <row r="111" spans="1:6" ht="14" x14ac:dyDescent="0.3">
      <c r="A111" s="223"/>
      <c r="B111" s="223"/>
      <c r="C111" s="223"/>
      <c r="D111" s="223"/>
      <c r="E111" s="223"/>
      <c r="F111" s="223"/>
    </row>
    <row r="112" spans="1:6" ht="14" x14ac:dyDescent="0.3">
      <c r="A112" s="223"/>
      <c r="B112" s="223"/>
      <c r="C112" s="223"/>
      <c r="D112" s="223"/>
      <c r="E112" s="223"/>
      <c r="F112" s="223"/>
    </row>
    <row r="113" spans="1:6" ht="14" x14ac:dyDescent="0.3">
      <c r="A113" s="223"/>
      <c r="B113" s="223"/>
      <c r="C113" s="223"/>
      <c r="D113" s="223"/>
      <c r="E113" s="223"/>
      <c r="F113" s="223"/>
    </row>
    <row r="114" spans="1:6" ht="14" x14ac:dyDescent="0.3">
      <c r="A114" s="223"/>
      <c r="B114" s="223"/>
      <c r="C114" s="223"/>
      <c r="D114" s="223"/>
      <c r="E114" s="223"/>
      <c r="F114" s="223"/>
    </row>
    <row r="115" spans="1:6" ht="14" x14ac:dyDescent="0.3">
      <c r="A115" s="223"/>
      <c r="B115" s="223"/>
      <c r="C115" s="223"/>
      <c r="D115" s="223"/>
      <c r="E115" s="223"/>
      <c r="F115" s="223"/>
    </row>
    <row r="116" spans="1:6" ht="14" x14ac:dyDescent="0.3">
      <c r="A116" s="223"/>
      <c r="B116" s="223"/>
      <c r="C116" s="223"/>
      <c r="D116" s="223"/>
      <c r="E116" s="223"/>
      <c r="F116" s="223"/>
    </row>
    <row r="117" spans="1:6" ht="14" x14ac:dyDescent="0.3">
      <c r="A117" s="223"/>
      <c r="B117" s="223"/>
      <c r="C117" s="223"/>
      <c r="D117" s="223"/>
      <c r="E117" s="223"/>
      <c r="F117" s="223"/>
    </row>
    <row r="118" spans="1:6" ht="14" x14ac:dyDescent="0.3">
      <c r="A118" s="223"/>
      <c r="B118" s="223"/>
      <c r="C118" s="223"/>
      <c r="D118" s="223"/>
      <c r="E118" s="223"/>
      <c r="F118" s="223"/>
    </row>
    <row r="119" spans="1:6" ht="14" x14ac:dyDescent="0.3">
      <c r="A119" s="223"/>
      <c r="B119" s="223"/>
      <c r="C119" s="223"/>
      <c r="D119" s="223"/>
      <c r="E119" s="223"/>
      <c r="F119" s="223"/>
    </row>
    <row r="120" spans="1:6" ht="14" x14ac:dyDescent="0.3">
      <c r="A120" s="223"/>
      <c r="B120" s="223"/>
      <c r="C120" s="223"/>
      <c r="D120" s="223"/>
      <c r="E120" s="223"/>
      <c r="F120" s="223"/>
    </row>
    <row r="121" spans="1:6" ht="14" x14ac:dyDescent="0.3">
      <c r="A121" s="223"/>
      <c r="B121" s="223"/>
      <c r="C121" s="223"/>
      <c r="D121" s="223"/>
      <c r="E121" s="223"/>
      <c r="F121" s="223"/>
    </row>
    <row r="122" spans="1:6" ht="14" x14ac:dyDescent="0.3">
      <c r="A122" s="223"/>
      <c r="B122" s="223"/>
      <c r="C122" s="223"/>
      <c r="D122" s="223"/>
      <c r="E122" s="223"/>
      <c r="F122" s="223"/>
    </row>
    <row r="123" spans="1:6" ht="14" x14ac:dyDescent="0.3">
      <c r="A123" s="223"/>
      <c r="B123" s="223"/>
      <c r="C123" s="223"/>
      <c r="D123" s="223"/>
      <c r="E123" s="223"/>
      <c r="F123" s="223"/>
    </row>
    <row r="124" spans="1:6" ht="14" x14ac:dyDescent="0.3">
      <c r="A124" s="223"/>
      <c r="B124" s="223"/>
      <c r="C124" s="223"/>
      <c r="D124" s="223"/>
      <c r="E124" s="223"/>
      <c r="F124" s="223"/>
    </row>
    <row r="125" spans="1:6" ht="14" x14ac:dyDescent="0.3">
      <c r="A125" s="223"/>
      <c r="B125" s="223"/>
      <c r="C125" s="223"/>
      <c r="D125" s="223"/>
      <c r="E125" s="223"/>
      <c r="F125" s="223"/>
    </row>
    <row r="126" spans="1:6" ht="14" x14ac:dyDescent="0.3">
      <c r="A126" s="223"/>
      <c r="B126" s="223"/>
      <c r="C126" s="223"/>
      <c r="D126" s="223"/>
      <c r="E126" s="223"/>
      <c r="F126" s="223"/>
    </row>
    <row r="127" spans="1:6" ht="14" x14ac:dyDescent="0.3">
      <c r="A127" s="223"/>
      <c r="B127" s="223"/>
      <c r="C127" s="223"/>
      <c r="D127" s="223"/>
      <c r="E127" s="223"/>
      <c r="F127" s="223"/>
    </row>
    <row r="128" spans="1:6" ht="14" x14ac:dyDescent="0.3">
      <c r="A128" s="223"/>
      <c r="B128" s="223"/>
      <c r="C128" s="223"/>
      <c r="D128" s="223"/>
      <c r="E128" s="223"/>
      <c r="F128" s="223"/>
    </row>
    <row r="129" spans="1:6" ht="14" x14ac:dyDescent="0.3">
      <c r="A129" s="223"/>
      <c r="B129" s="223"/>
      <c r="C129" s="223"/>
      <c r="D129" s="223"/>
      <c r="E129" s="223"/>
      <c r="F129" s="223"/>
    </row>
    <row r="130" spans="1:6" ht="14" x14ac:dyDescent="0.3">
      <c r="A130" s="223"/>
      <c r="B130" s="223"/>
      <c r="C130" s="223"/>
      <c r="D130" s="223"/>
      <c r="E130" s="223"/>
      <c r="F130" s="223"/>
    </row>
    <row r="131" spans="1:6" ht="14" x14ac:dyDescent="0.3">
      <c r="A131" s="223"/>
      <c r="B131" s="223"/>
      <c r="C131" s="223"/>
      <c r="D131" s="223"/>
      <c r="E131" s="223"/>
      <c r="F131" s="223"/>
    </row>
    <row r="132" spans="1:6" ht="14" x14ac:dyDescent="0.3">
      <c r="A132" s="223"/>
      <c r="B132" s="223"/>
      <c r="C132" s="223"/>
      <c r="D132" s="223"/>
      <c r="E132" s="223"/>
      <c r="F132" s="223"/>
    </row>
    <row r="133" spans="1:6" ht="14" x14ac:dyDescent="0.3">
      <c r="A133" s="223"/>
      <c r="B133" s="223"/>
      <c r="C133" s="223"/>
      <c r="D133" s="223"/>
      <c r="E133" s="223"/>
      <c r="F133" s="223"/>
    </row>
    <row r="134" spans="1:6" ht="14" x14ac:dyDescent="0.3">
      <c r="A134" s="223"/>
      <c r="B134" s="223"/>
      <c r="C134" s="223"/>
      <c r="D134" s="223"/>
      <c r="E134" s="223"/>
      <c r="F134" s="223"/>
    </row>
    <row r="135" spans="1:6" ht="14" x14ac:dyDescent="0.3">
      <c r="A135" s="223"/>
      <c r="B135" s="223"/>
      <c r="C135" s="223"/>
      <c r="D135" s="223"/>
      <c r="E135" s="223"/>
      <c r="F135" s="223"/>
    </row>
    <row r="136" spans="1:6" ht="14" x14ac:dyDescent="0.3">
      <c r="A136" s="223"/>
      <c r="B136" s="223"/>
      <c r="C136" s="223"/>
      <c r="D136" s="223"/>
      <c r="E136" s="223"/>
      <c r="F136" s="223"/>
    </row>
    <row r="137" spans="1:6" ht="14" x14ac:dyDescent="0.3">
      <c r="A137" s="223"/>
      <c r="B137" s="223"/>
      <c r="C137" s="223"/>
      <c r="D137" s="223"/>
      <c r="E137" s="223"/>
      <c r="F137" s="223"/>
    </row>
    <row r="138" spans="1:6" ht="14" x14ac:dyDescent="0.3">
      <c r="A138" s="223"/>
      <c r="B138" s="223"/>
      <c r="C138" s="223"/>
      <c r="D138" s="223"/>
      <c r="E138" s="223"/>
      <c r="F138" s="223"/>
    </row>
    <row r="139" spans="1:6" ht="14" x14ac:dyDescent="0.3">
      <c r="A139" s="223"/>
      <c r="B139" s="223"/>
      <c r="C139" s="223"/>
      <c r="D139" s="223"/>
      <c r="E139" s="223"/>
      <c r="F139" s="223"/>
    </row>
    <row r="140" spans="1:6" ht="14" x14ac:dyDescent="0.3">
      <c r="A140" s="223"/>
      <c r="B140" s="223"/>
      <c r="C140" s="223"/>
      <c r="D140" s="223"/>
      <c r="E140" s="223"/>
      <c r="F140" s="223"/>
    </row>
    <row r="141" spans="1:6" ht="14" x14ac:dyDescent="0.3">
      <c r="A141" s="223"/>
      <c r="B141" s="223"/>
      <c r="C141" s="223"/>
      <c r="D141" s="223"/>
      <c r="E141" s="223"/>
      <c r="F141" s="223"/>
    </row>
    <row r="142" spans="1:6" ht="14" x14ac:dyDescent="0.3">
      <c r="A142" s="223"/>
      <c r="B142" s="223"/>
      <c r="C142" s="223"/>
      <c r="D142" s="223"/>
      <c r="E142" s="223"/>
      <c r="F142" s="223"/>
    </row>
    <row r="143" spans="1:6" ht="14" x14ac:dyDescent="0.3">
      <c r="A143" s="223"/>
      <c r="B143" s="223"/>
      <c r="C143" s="223"/>
      <c r="D143" s="223"/>
      <c r="E143" s="223"/>
      <c r="F143" s="223"/>
    </row>
    <row r="144" spans="1:6" ht="14" x14ac:dyDescent="0.3">
      <c r="A144" s="223"/>
      <c r="B144" s="223"/>
      <c r="C144" s="223"/>
      <c r="D144" s="223"/>
      <c r="E144" s="223"/>
      <c r="F144" s="223"/>
    </row>
    <row r="145" spans="1:6" ht="14" x14ac:dyDescent="0.3">
      <c r="A145" s="223"/>
      <c r="B145" s="223"/>
      <c r="C145" s="223"/>
      <c r="D145" s="223"/>
      <c r="E145" s="223"/>
      <c r="F145" s="223"/>
    </row>
    <row r="146" spans="1:6" ht="14" x14ac:dyDescent="0.3">
      <c r="A146" s="223"/>
      <c r="B146" s="223"/>
      <c r="C146" s="223"/>
      <c r="D146" s="223"/>
      <c r="E146" s="223"/>
      <c r="F146" s="223"/>
    </row>
    <row r="147" spans="1:6" ht="14" x14ac:dyDescent="0.3">
      <c r="A147" s="223"/>
      <c r="B147" s="223"/>
      <c r="C147" s="223"/>
      <c r="D147" s="223"/>
      <c r="E147" s="223"/>
      <c r="F147" s="223"/>
    </row>
    <row r="148" spans="1:6" ht="14" x14ac:dyDescent="0.3">
      <c r="A148" s="223"/>
      <c r="B148" s="223"/>
      <c r="C148" s="223"/>
      <c r="D148" s="223"/>
      <c r="E148" s="223"/>
      <c r="F148" s="223"/>
    </row>
    <row r="149" spans="1:6" ht="14" x14ac:dyDescent="0.3">
      <c r="A149" s="223"/>
      <c r="B149" s="223"/>
      <c r="C149" s="223"/>
      <c r="D149" s="223"/>
      <c r="E149" s="223"/>
      <c r="F149" s="223"/>
    </row>
    <row r="150" spans="1:6" ht="14" x14ac:dyDescent="0.3">
      <c r="A150" s="223"/>
      <c r="B150" s="223"/>
      <c r="C150" s="223"/>
      <c r="D150" s="223"/>
      <c r="E150" s="223"/>
      <c r="F150" s="223"/>
    </row>
    <row r="151" spans="1:6" ht="14" x14ac:dyDescent="0.3">
      <c r="A151" s="223"/>
      <c r="B151" s="223"/>
      <c r="C151" s="223"/>
      <c r="D151" s="223"/>
      <c r="E151" s="223"/>
      <c r="F151" s="223"/>
    </row>
    <row r="152" spans="1:6" ht="14" x14ac:dyDescent="0.3">
      <c r="A152" s="223"/>
      <c r="B152" s="223"/>
      <c r="C152" s="223"/>
      <c r="D152" s="223"/>
      <c r="E152" s="223"/>
      <c r="F152" s="223"/>
    </row>
    <row r="153" spans="1:6" ht="14" x14ac:dyDescent="0.3">
      <c r="A153" s="223"/>
      <c r="B153" s="223"/>
      <c r="C153" s="223"/>
      <c r="D153" s="223"/>
      <c r="E153" s="223"/>
      <c r="F153" s="223"/>
    </row>
    <row r="154" spans="1:6" ht="14" x14ac:dyDescent="0.3">
      <c r="A154" s="223"/>
      <c r="B154" s="223"/>
      <c r="C154" s="223"/>
      <c r="D154" s="223"/>
      <c r="E154" s="223"/>
      <c r="F154" s="223"/>
    </row>
    <row r="155" spans="1:6" ht="14" x14ac:dyDescent="0.3">
      <c r="A155" s="223"/>
      <c r="B155" s="223"/>
      <c r="C155" s="223"/>
      <c r="D155" s="223"/>
      <c r="E155" s="223"/>
      <c r="F155" s="223"/>
    </row>
    <row r="156" spans="1:6" ht="14" x14ac:dyDescent="0.3">
      <c r="A156" s="223"/>
      <c r="B156" s="223"/>
      <c r="C156" s="223"/>
      <c r="D156" s="223"/>
      <c r="E156" s="223"/>
      <c r="F156" s="223"/>
    </row>
    <row r="157" spans="1:6" ht="14" x14ac:dyDescent="0.3">
      <c r="A157" s="223"/>
      <c r="B157" s="223"/>
      <c r="C157" s="223"/>
      <c r="D157" s="223"/>
      <c r="E157" s="223"/>
      <c r="F157" s="223"/>
    </row>
    <row r="158" spans="1:6" ht="14" x14ac:dyDescent="0.3">
      <c r="A158" s="223"/>
      <c r="B158" s="223"/>
      <c r="C158" s="223"/>
      <c r="D158" s="223"/>
      <c r="E158" s="223"/>
      <c r="F158" s="223"/>
    </row>
    <row r="159" spans="1:6" ht="14" x14ac:dyDescent="0.3">
      <c r="A159" s="223"/>
      <c r="B159" s="223"/>
      <c r="C159" s="223"/>
      <c r="D159" s="223"/>
      <c r="E159" s="223"/>
      <c r="F159" s="223"/>
    </row>
    <row r="160" spans="1:6" ht="14" x14ac:dyDescent="0.3">
      <c r="A160" s="223"/>
      <c r="B160" s="223"/>
      <c r="C160" s="223"/>
      <c r="D160" s="223"/>
      <c r="E160" s="223"/>
      <c r="F160" s="223"/>
    </row>
    <row r="161" spans="1:6" ht="14" x14ac:dyDescent="0.3">
      <c r="A161" s="223"/>
      <c r="B161" s="223"/>
      <c r="C161" s="223"/>
      <c r="D161" s="223"/>
      <c r="E161" s="223"/>
      <c r="F161" s="223"/>
    </row>
    <row r="162" spans="1:6" ht="14" x14ac:dyDescent="0.3">
      <c r="A162" s="223"/>
      <c r="B162" s="223"/>
      <c r="C162" s="223"/>
      <c r="D162" s="223"/>
      <c r="E162" s="223"/>
      <c r="F162" s="223"/>
    </row>
    <row r="163" spans="1:6" ht="14" x14ac:dyDescent="0.3">
      <c r="A163" s="223"/>
      <c r="B163" s="223"/>
      <c r="C163" s="223"/>
      <c r="D163" s="223"/>
      <c r="E163" s="223"/>
      <c r="F163" s="223"/>
    </row>
    <row r="164" spans="1:6" ht="14" x14ac:dyDescent="0.3">
      <c r="A164" s="223"/>
      <c r="B164" s="223"/>
      <c r="C164" s="223"/>
      <c r="D164" s="223"/>
      <c r="E164" s="223"/>
      <c r="F164" s="223"/>
    </row>
    <row r="165" spans="1:6" ht="14" x14ac:dyDescent="0.3">
      <c r="A165" s="223"/>
      <c r="B165" s="223"/>
      <c r="C165" s="223"/>
      <c r="D165" s="223"/>
      <c r="E165" s="223"/>
      <c r="F165" s="223"/>
    </row>
    <row r="166" spans="1:6" ht="14" x14ac:dyDescent="0.3">
      <c r="A166" s="223"/>
      <c r="B166" s="223"/>
      <c r="C166" s="223"/>
      <c r="D166" s="223"/>
      <c r="E166" s="223"/>
      <c r="F166" s="223"/>
    </row>
    <row r="167" spans="1:6" ht="14" x14ac:dyDescent="0.3">
      <c r="A167" s="223"/>
      <c r="B167" s="223"/>
      <c r="C167" s="223"/>
      <c r="D167" s="223"/>
      <c r="E167" s="223"/>
      <c r="F167" s="223"/>
    </row>
    <row r="168" spans="1:6" ht="14" x14ac:dyDescent="0.3">
      <c r="A168" s="223"/>
      <c r="B168" s="223"/>
      <c r="C168" s="223"/>
      <c r="D168" s="223"/>
      <c r="E168" s="223"/>
      <c r="F168" s="223"/>
    </row>
    <row r="169" spans="1:6" ht="14" x14ac:dyDescent="0.3">
      <c r="A169" s="223"/>
      <c r="B169" s="223"/>
      <c r="C169" s="223"/>
      <c r="D169" s="223"/>
      <c r="E169" s="223"/>
      <c r="F169" s="223"/>
    </row>
    <row r="170" spans="1:6" ht="14" x14ac:dyDescent="0.3">
      <c r="A170" s="223"/>
      <c r="B170" s="223"/>
      <c r="C170" s="223"/>
      <c r="D170" s="223"/>
      <c r="E170" s="223"/>
      <c r="F170" s="223"/>
    </row>
    <row r="171" spans="1:6" ht="14" x14ac:dyDescent="0.3">
      <c r="A171" s="223"/>
      <c r="B171" s="223"/>
      <c r="C171" s="223"/>
      <c r="D171" s="223"/>
      <c r="E171" s="223"/>
      <c r="F171" s="223"/>
    </row>
    <row r="172" spans="1:6" ht="14" x14ac:dyDescent="0.3">
      <c r="A172" s="223"/>
      <c r="B172" s="223"/>
      <c r="C172" s="223"/>
      <c r="D172" s="223"/>
      <c r="E172" s="223"/>
      <c r="F172" s="223"/>
    </row>
    <row r="173" spans="1:6" ht="14" x14ac:dyDescent="0.3">
      <c r="A173" s="223"/>
      <c r="B173" s="223"/>
      <c r="C173" s="223"/>
      <c r="D173" s="223"/>
      <c r="E173" s="223"/>
      <c r="F173" s="223"/>
    </row>
    <row r="174" spans="1:6" ht="14" x14ac:dyDescent="0.3">
      <c r="A174" s="223"/>
      <c r="B174" s="223"/>
      <c r="C174" s="223"/>
      <c r="D174" s="223"/>
      <c r="E174" s="223"/>
      <c r="F174" s="223"/>
    </row>
    <row r="175" spans="1:6" ht="14" x14ac:dyDescent="0.3">
      <c r="A175" s="223"/>
      <c r="B175" s="223"/>
      <c r="C175" s="223"/>
      <c r="D175" s="223"/>
      <c r="E175" s="223"/>
      <c r="F175" s="223"/>
    </row>
    <row r="176" spans="1:6" ht="14" x14ac:dyDescent="0.3">
      <c r="A176" s="223"/>
      <c r="B176" s="223"/>
      <c r="C176" s="223"/>
      <c r="D176" s="223"/>
      <c r="E176" s="223"/>
      <c r="F176" s="223"/>
    </row>
    <row r="177" spans="1:6" ht="14" x14ac:dyDescent="0.3">
      <c r="A177" s="223"/>
      <c r="B177" s="223"/>
      <c r="C177" s="223"/>
      <c r="D177" s="223"/>
      <c r="E177" s="223"/>
      <c r="F177" s="223"/>
    </row>
    <row r="178" spans="1:6" ht="14" x14ac:dyDescent="0.3">
      <c r="A178" s="223"/>
      <c r="B178" s="223"/>
      <c r="C178" s="223"/>
      <c r="D178" s="223"/>
      <c r="E178" s="223"/>
      <c r="F178" s="223"/>
    </row>
    <row r="179" spans="1:6" ht="14" x14ac:dyDescent="0.3">
      <c r="A179" s="223"/>
      <c r="B179" s="223"/>
      <c r="C179" s="223"/>
      <c r="D179" s="223"/>
      <c r="E179" s="223"/>
      <c r="F179" s="223"/>
    </row>
    <row r="180" spans="1:6" ht="14" x14ac:dyDescent="0.3">
      <c r="A180" s="223"/>
      <c r="B180" s="223"/>
      <c r="C180" s="223"/>
      <c r="D180" s="223"/>
      <c r="E180" s="223"/>
      <c r="F180" s="223"/>
    </row>
    <row r="181" spans="1:6" ht="14" x14ac:dyDescent="0.3">
      <c r="A181" s="223"/>
      <c r="B181" s="223"/>
      <c r="C181" s="223"/>
      <c r="D181" s="223"/>
      <c r="E181" s="223"/>
      <c r="F181" s="223"/>
    </row>
    <row r="182" spans="1:6" ht="14" x14ac:dyDescent="0.3">
      <c r="A182" s="223"/>
      <c r="B182" s="223"/>
      <c r="C182" s="223"/>
      <c r="D182" s="223"/>
      <c r="E182" s="223"/>
      <c r="F182" s="223"/>
    </row>
    <row r="183" spans="1:6" ht="14" x14ac:dyDescent="0.3">
      <c r="A183" s="223"/>
      <c r="B183" s="223"/>
      <c r="C183" s="223"/>
      <c r="D183" s="223"/>
      <c r="E183" s="223"/>
      <c r="F183" s="223"/>
    </row>
    <row r="184" spans="1:6" ht="14" x14ac:dyDescent="0.3">
      <c r="A184" s="223"/>
      <c r="B184" s="223"/>
      <c r="C184" s="223"/>
      <c r="D184" s="223"/>
      <c r="E184" s="223"/>
      <c r="F184" s="223"/>
    </row>
    <row r="185" spans="1:6" ht="14" x14ac:dyDescent="0.3">
      <c r="A185" s="223"/>
      <c r="B185" s="223"/>
      <c r="C185" s="223"/>
      <c r="D185" s="223"/>
      <c r="E185" s="223"/>
      <c r="F185" s="223"/>
    </row>
    <row r="186" spans="1:6" ht="14" x14ac:dyDescent="0.3">
      <c r="A186" s="223"/>
      <c r="B186" s="223"/>
      <c r="C186" s="223"/>
      <c r="D186" s="223"/>
      <c r="E186" s="223"/>
      <c r="F186" s="223"/>
    </row>
    <row r="187" spans="1:6" ht="14" x14ac:dyDescent="0.3">
      <c r="A187" s="223"/>
      <c r="B187" s="223"/>
      <c r="C187" s="223"/>
      <c r="D187" s="223"/>
      <c r="E187" s="223"/>
      <c r="F187" s="223"/>
    </row>
    <row r="188" spans="1:6" ht="14" x14ac:dyDescent="0.3">
      <c r="A188" s="223"/>
      <c r="B188" s="223"/>
      <c r="C188" s="223"/>
      <c r="D188" s="223"/>
      <c r="E188" s="223"/>
      <c r="F188" s="223"/>
    </row>
    <row r="189" spans="1:6" ht="14" x14ac:dyDescent="0.3">
      <c r="A189" s="223"/>
      <c r="B189" s="223"/>
      <c r="C189" s="223"/>
      <c r="D189" s="223"/>
      <c r="E189" s="223"/>
      <c r="F189" s="223"/>
    </row>
    <row r="190" spans="1:6" ht="14" x14ac:dyDescent="0.3">
      <c r="A190" s="223"/>
      <c r="B190" s="223"/>
      <c r="C190" s="223"/>
      <c r="D190" s="223"/>
      <c r="E190" s="223"/>
      <c r="F190" s="223"/>
    </row>
    <row r="191" spans="1:6" ht="14" x14ac:dyDescent="0.3">
      <c r="A191" s="223"/>
      <c r="B191" s="223"/>
      <c r="C191" s="223"/>
      <c r="D191" s="223"/>
      <c r="E191" s="223"/>
      <c r="F191" s="223"/>
    </row>
    <row r="192" spans="1:6" ht="14" x14ac:dyDescent="0.3">
      <c r="A192" s="223"/>
      <c r="B192" s="223"/>
      <c r="C192" s="223"/>
      <c r="D192" s="223"/>
      <c r="E192" s="223"/>
      <c r="F192" s="223"/>
    </row>
    <row r="193" spans="1:6" ht="14" x14ac:dyDescent="0.3">
      <c r="A193" s="223"/>
      <c r="B193" s="223"/>
      <c r="C193" s="223"/>
      <c r="D193" s="223"/>
      <c r="E193" s="223"/>
      <c r="F193" s="223"/>
    </row>
    <row r="194" spans="1:6" ht="14" x14ac:dyDescent="0.3">
      <c r="A194" s="223"/>
      <c r="B194" s="223"/>
      <c r="C194" s="223"/>
      <c r="D194" s="223"/>
      <c r="E194" s="223"/>
      <c r="F194" s="223"/>
    </row>
    <row r="195" spans="1:6" ht="14" x14ac:dyDescent="0.3">
      <c r="A195" s="223"/>
      <c r="B195" s="223"/>
      <c r="C195" s="223"/>
      <c r="D195" s="223"/>
      <c r="E195" s="223"/>
      <c r="F195" s="223"/>
    </row>
    <row r="196" spans="1:6" ht="14" x14ac:dyDescent="0.3">
      <c r="A196" s="223"/>
      <c r="B196" s="223"/>
      <c r="C196" s="223"/>
      <c r="D196" s="223"/>
      <c r="E196" s="223"/>
      <c r="F196" s="223"/>
    </row>
    <row r="197" spans="1:6" ht="14" x14ac:dyDescent="0.3">
      <c r="A197" s="223"/>
      <c r="B197" s="223"/>
      <c r="C197" s="223"/>
      <c r="D197" s="223"/>
      <c r="E197" s="223"/>
      <c r="F197" s="223"/>
    </row>
    <row r="198" spans="1:6" ht="14" x14ac:dyDescent="0.3">
      <c r="A198" s="223"/>
      <c r="B198" s="223"/>
      <c r="C198" s="223"/>
      <c r="D198" s="223"/>
      <c r="E198" s="223"/>
      <c r="F198" s="223"/>
    </row>
    <row r="199" spans="1:6" ht="14" x14ac:dyDescent="0.3">
      <c r="A199" s="223"/>
      <c r="B199" s="223"/>
      <c r="C199" s="223"/>
      <c r="D199" s="223"/>
      <c r="E199" s="223"/>
      <c r="F199" s="223"/>
    </row>
    <row r="200" spans="1:6" ht="14" x14ac:dyDescent="0.3">
      <c r="A200" s="223"/>
      <c r="B200" s="223"/>
      <c r="C200" s="223"/>
      <c r="D200" s="223"/>
      <c r="E200" s="223"/>
      <c r="F200" s="223"/>
    </row>
    <row r="201" spans="1:6" ht="14" x14ac:dyDescent="0.3">
      <c r="A201" s="223"/>
      <c r="B201" s="223"/>
      <c r="C201" s="223"/>
      <c r="D201" s="223"/>
      <c r="E201" s="223"/>
      <c r="F201" s="223"/>
    </row>
    <row r="202" spans="1:6" ht="14" x14ac:dyDescent="0.3">
      <c r="A202" s="223"/>
      <c r="B202" s="223"/>
      <c r="C202" s="223"/>
      <c r="D202" s="223"/>
      <c r="E202" s="223"/>
      <c r="F202" s="223"/>
    </row>
    <row r="203" spans="1:6" ht="14" x14ac:dyDescent="0.3">
      <c r="A203" s="223"/>
      <c r="B203" s="223"/>
      <c r="C203" s="223"/>
      <c r="D203" s="223"/>
      <c r="E203" s="223"/>
      <c r="F203" s="223"/>
    </row>
    <row r="204" spans="1:6" ht="14" x14ac:dyDescent="0.3">
      <c r="A204" s="223"/>
      <c r="B204" s="223"/>
      <c r="C204" s="223"/>
      <c r="D204" s="223"/>
      <c r="E204" s="223"/>
      <c r="F204" s="223"/>
    </row>
    <row r="205" spans="1:6" ht="14" x14ac:dyDescent="0.3">
      <c r="A205" s="223"/>
      <c r="B205" s="223"/>
      <c r="C205" s="223"/>
      <c r="D205" s="223"/>
      <c r="E205" s="223"/>
      <c r="F205" s="223"/>
    </row>
    <row r="206" spans="1:6" ht="14" x14ac:dyDescent="0.3">
      <c r="A206" s="223"/>
      <c r="B206" s="223"/>
      <c r="C206" s="223"/>
      <c r="D206" s="223"/>
      <c r="E206" s="223"/>
      <c r="F206" s="223"/>
    </row>
    <row r="207" spans="1:6" ht="14" x14ac:dyDescent="0.3">
      <c r="A207" s="223"/>
      <c r="B207" s="223"/>
      <c r="C207" s="223"/>
      <c r="D207" s="223"/>
      <c r="E207" s="223"/>
      <c r="F207" s="223"/>
    </row>
    <row r="208" spans="1:6" ht="14" x14ac:dyDescent="0.3">
      <c r="A208" s="223"/>
      <c r="B208" s="223"/>
      <c r="C208" s="223"/>
      <c r="D208" s="223"/>
      <c r="E208" s="223"/>
      <c r="F208" s="223"/>
    </row>
    <row r="209" spans="1:6" ht="14" x14ac:dyDescent="0.3">
      <c r="A209" s="223"/>
      <c r="B209" s="223"/>
      <c r="C209" s="223"/>
      <c r="D209" s="223"/>
      <c r="E209" s="223"/>
      <c r="F209" s="223"/>
    </row>
    <row r="210" spans="1:6" ht="14" x14ac:dyDescent="0.3">
      <c r="A210" s="223"/>
      <c r="B210" s="223"/>
      <c r="C210" s="223"/>
      <c r="D210" s="223"/>
      <c r="E210" s="223"/>
      <c r="F210" s="223"/>
    </row>
    <row r="211" spans="1:6" ht="14" x14ac:dyDescent="0.3">
      <c r="A211" s="223"/>
      <c r="B211" s="223"/>
      <c r="C211" s="223"/>
      <c r="D211" s="223"/>
      <c r="E211" s="223"/>
      <c r="F211" s="223"/>
    </row>
    <row r="212" spans="1:6" ht="14" x14ac:dyDescent="0.3">
      <c r="A212" s="223"/>
      <c r="B212" s="223"/>
      <c r="C212" s="223"/>
      <c r="D212" s="223"/>
      <c r="E212" s="223"/>
      <c r="F212" s="223"/>
    </row>
    <row r="213" spans="1:6" ht="14" x14ac:dyDescent="0.3">
      <c r="A213" s="223"/>
      <c r="B213" s="223"/>
      <c r="C213" s="223"/>
      <c r="D213" s="223"/>
      <c r="E213" s="223"/>
      <c r="F213" s="223"/>
    </row>
    <row r="214" spans="1:6" ht="14" x14ac:dyDescent="0.3">
      <c r="A214" s="223"/>
      <c r="B214" s="223"/>
      <c r="C214" s="223"/>
      <c r="D214" s="223"/>
      <c r="E214" s="223"/>
      <c r="F214" s="223"/>
    </row>
    <row r="215" spans="1:6" ht="14" x14ac:dyDescent="0.3">
      <c r="A215" s="223"/>
      <c r="B215" s="223"/>
      <c r="C215" s="223"/>
      <c r="D215" s="223"/>
      <c r="E215" s="223"/>
      <c r="F215" s="223"/>
    </row>
    <row r="216" spans="1:6" ht="14" x14ac:dyDescent="0.3">
      <c r="A216" s="223"/>
      <c r="B216" s="223"/>
      <c r="C216" s="223"/>
      <c r="D216" s="223"/>
      <c r="E216" s="223"/>
      <c r="F216" s="223"/>
    </row>
    <row r="217" spans="1:6" ht="14" x14ac:dyDescent="0.3">
      <c r="A217" s="223"/>
      <c r="B217" s="223"/>
      <c r="C217" s="223"/>
      <c r="D217" s="223"/>
      <c r="E217" s="223"/>
      <c r="F217" s="223"/>
    </row>
    <row r="218" spans="1:6" ht="14" x14ac:dyDescent="0.3">
      <c r="A218" s="223"/>
      <c r="B218" s="223"/>
      <c r="C218" s="223"/>
      <c r="D218" s="223"/>
      <c r="E218" s="223"/>
      <c r="F218" s="223"/>
    </row>
    <row r="219" spans="1:6" ht="14" x14ac:dyDescent="0.3">
      <c r="A219" s="223"/>
      <c r="B219" s="223"/>
      <c r="C219" s="223"/>
      <c r="D219" s="223"/>
      <c r="E219" s="223"/>
      <c r="F219" s="223"/>
    </row>
    <row r="220" spans="1:6" ht="14" x14ac:dyDescent="0.3">
      <c r="A220" s="223"/>
      <c r="B220" s="223"/>
      <c r="C220" s="223"/>
      <c r="D220" s="223"/>
      <c r="E220" s="223"/>
      <c r="F220" s="223"/>
    </row>
    <row r="221" spans="1:6" ht="14" x14ac:dyDescent="0.3">
      <c r="A221" s="223"/>
      <c r="B221" s="223"/>
      <c r="C221" s="223"/>
      <c r="D221" s="223"/>
      <c r="E221" s="223"/>
      <c r="F221" s="223"/>
    </row>
    <row r="222" spans="1:6" ht="14" x14ac:dyDescent="0.3">
      <c r="A222" s="223"/>
      <c r="B222" s="223"/>
      <c r="C222" s="223"/>
      <c r="D222" s="223"/>
      <c r="E222" s="223"/>
      <c r="F222" s="223"/>
    </row>
    <row r="223" spans="1:6" ht="14" x14ac:dyDescent="0.3">
      <c r="A223" s="223"/>
      <c r="B223" s="223"/>
      <c r="C223" s="223"/>
      <c r="D223" s="223"/>
      <c r="E223" s="223"/>
      <c r="F223" s="223"/>
    </row>
    <row r="224" spans="1:6" ht="14" x14ac:dyDescent="0.3">
      <c r="A224" s="223"/>
      <c r="B224" s="223"/>
      <c r="C224" s="223"/>
      <c r="D224" s="223"/>
      <c r="E224" s="223"/>
      <c r="F224" s="223"/>
    </row>
    <row r="225" spans="1:6" ht="14" x14ac:dyDescent="0.3">
      <c r="A225" s="223"/>
      <c r="B225" s="223"/>
      <c r="C225" s="223"/>
      <c r="D225" s="223"/>
      <c r="E225" s="223"/>
      <c r="F225" s="223"/>
    </row>
    <row r="226" spans="1:6" ht="14" x14ac:dyDescent="0.3">
      <c r="A226" s="223"/>
      <c r="B226" s="223"/>
      <c r="C226" s="223"/>
      <c r="D226" s="223"/>
      <c r="E226" s="223"/>
      <c r="F226" s="223"/>
    </row>
    <row r="227" spans="1:6" ht="14" x14ac:dyDescent="0.3">
      <c r="A227" s="223"/>
      <c r="B227" s="223"/>
      <c r="C227" s="223"/>
      <c r="D227" s="223"/>
      <c r="E227" s="223"/>
      <c r="F227" s="223"/>
    </row>
    <row r="228" spans="1:6" ht="14" x14ac:dyDescent="0.3">
      <c r="A228" s="223"/>
      <c r="B228" s="223"/>
      <c r="C228" s="223"/>
      <c r="D228" s="223"/>
      <c r="E228" s="223"/>
      <c r="F228" s="223"/>
    </row>
    <row r="229" spans="1:6" ht="14" x14ac:dyDescent="0.3">
      <c r="A229" s="223"/>
      <c r="B229" s="223"/>
      <c r="C229" s="223"/>
      <c r="D229" s="223"/>
      <c r="E229" s="223"/>
      <c r="F229" s="223"/>
    </row>
    <row r="230" spans="1:6" ht="14" x14ac:dyDescent="0.3">
      <c r="A230" s="223"/>
      <c r="B230" s="223"/>
      <c r="C230" s="223"/>
      <c r="D230" s="223"/>
      <c r="E230" s="223"/>
      <c r="F230" s="223"/>
    </row>
    <row r="231" spans="1:6" ht="14" x14ac:dyDescent="0.3">
      <c r="A231" s="223"/>
      <c r="B231" s="223"/>
      <c r="C231" s="223"/>
      <c r="D231" s="223"/>
      <c r="E231" s="223"/>
      <c r="F231" s="223"/>
    </row>
    <row r="232" spans="1:6" ht="14" x14ac:dyDescent="0.3">
      <c r="A232" s="223"/>
      <c r="B232" s="223"/>
      <c r="C232" s="223"/>
      <c r="D232" s="223"/>
      <c r="E232" s="223"/>
      <c r="F232" s="223"/>
    </row>
    <row r="233" spans="1:6" ht="14" x14ac:dyDescent="0.3">
      <c r="A233" s="223"/>
      <c r="B233" s="223"/>
      <c r="C233" s="223"/>
      <c r="D233" s="223"/>
      <c r="E233" s="223"/>
      <c r="F233" s="223"/>
    </row>
    <row r="234" spans="1:6" ht="14" x14ac:dyDescent="0.3">
      <c r="A234" s="223"/>
      <c r="B234" s="223"/>
      <c r="C234" s="223"/>
      <c r="D234" s="223"/>
      <c r="E234" s="223"/>
      <c r="F234" s="223"/>
    </row>
    <row r="235" spans="1:6" ht="14" x14ac:dyDescent="0.3">
      <c r="A235" s="223"/>
      <c r="B235" s="223"/>
      <c r="C235" s="223"/>
      <c r="D235" s="223"/>
      <c r="E235" s="223"/>
      <c r="F235" s="223"/>
    </row>
    <row r="236" spans="1:6" ht="14" x14ac:dyDescent="0.3">
      <c r="A236" s="223"/>
      <c r="B236" s="223"/>
      <c r="C236" s="223"/>
      <c r="D236" s="223"/>
      <c r="E236" s="223"/>
      <c r="F236" s="223"/>
    </row>
    <row r="237" spans="1:6" ht="14" x14ac:dyDescent="0.3">
      <c r="A237" s="223"/>
      <c r="B237" s="223"/>
      <c r="C237" s="223"/>
      <c r="D237" s="223"/>
      <c r="E237" s="223"/>
      <c r="F237" s="223"/>
    </row>
    <row r="238" spans="1:6" ht="14" x14ac:dyDescent="0.3">
      <c r="A238" s="223"/>
      <c r="B238" s="223"/>
      <c r="C238" s="223"/>
      <c r="D238" s="223"/>
      <c r="E238" s="223"/>
      <c r="F238" s="223"/>
    </row>
    <row r="239" spans="1:6" ht="14" x14ac:dyDescent="0.3">
      <c r="A239" s="223"/>
      <c r="B239" s="223"/>
      <c r="C239" s="223"/>
      <c r="D239" s="223"/>
      <c r="E239" s="223"/>
      <c r="F239" s="223"/>
    </row>
    <row r="240" spans="1:6" ht="14" x14ac:dyDescent="0.3">
      <c r="A240" s="223"/>
      <c r="B240" s="223"/>
      <c r="C240" s="223"/>
      <c r="D240" s="223"/>
      <c r="E240" s="223"/>
      <c r="F240" s="223"/>
    </row>
    <row r="241" spans="1:6" ht="14" x14ac:dyDescent="0.3">
      <c r="A241" s="223"/>
      <c r="B241" s="223"/>
      <c r="C241" s="223"/>
      <c r="D241" s="223"/>
      <c r="E241" s="223"/>
      <c r="F241" s="223"/>
    </row>
    <row r="242" spans="1:6" ht="14" x14ac:dyDescent="0.3">
      <c r="A242" s="223"/>
      <c r="B242" s="223"/>
      <c r="C242" s="223"/>
      <c r="D242" s="223"/>
      <c r="E242" s="223"/>
      <c r="F242" s="223"/>
    </row>
    <row r="243" spans="1:6" ht="14" x14ac:dyDescent="0.3">
      <c r="A243" s="223"/>
      <c r="B243" s="223"/>
      <c r="C243" s="223"/>
      <c r="D243" s="223"/>
      <c r="E243" s="223"/>
      <c r="F243" s="223"/>
    </row>
    <row r="244" spans="1:6" ht="14" x14ac:dyDescent="0.3">
      <c r="A244" s="223"/>
      <c r="B244" s="223"/>
      <c r="C244" s="223"/>
      <c r="D244" s="223"/>
      <c r="E244" s="223"/>
      <c r="F244" s="223"/>
    </row>
    <row r="245" spans="1:6" ht="14" x14ac:dyDescent="0.3">
      <c r="A245" s="223"/>
      <c r="B245" s="223"/>
      <c r="C245" s="223"/>
      <c r="D245" s="223"/>
      <c r="E245" s="223"/>
      <c r="F245" s="223"/>
    </row>
    <row r="246" spans="1:6" ht="14" x14ac:dyDescent="0.3">
      <c r="A246" s="223"/>
      <c r="B246" s="223"/>
      <c r="C246" s="223"/>
      <c r="D246" s="223"/>
      <c r="E246" s="223"/>
      <c r="F246" s="223"/>
    </row>
    <row r="247" spans="1:6" ht="14" x14ac:dyDescent="0.3">
      <c r="A247" s="223"/>
      <c r="B247" s="223"/>
      <c r="C247" s="223"/>
      <c r="D247" s="223"/>
      <c r="E247" s="223"/>
      <c r="F247" s="223"/>
    </row>
    <row r="248" spans="1:6" ht="14" x14ac:dyDescent="0.3">
      <c r="A248" s="223"/>
      <c r="B248" s="223"/>
      <c r="C248" s="223"/>
      <c r="D248" s="223"/>
      <c r="E248" s="223"/>
      <c r="F248" s="223"/>
    </row>
    <row r="249" spans="1:6" ht="14" x14ac:dyDescent="0.3">
      <c r="A249" s="223"/>
      <c r="B249" s="223"/>
      <c r="C249" s="223"/>
      <c r="D249" s="223"/>
      <c r="E249" s="223"/>
      <c r="F249" s="223"/>
    </row>
    <row r="250" spans="1:6" ht="14" x14ac:dyDescent="0.3">
      <c r="A250" s="223"/>
      <c r="B250" s="223"/>
      <c r="C250" s="223"/>
      <c r="D250" s="223"/>
      <c r="E250" s="223"/>
      <c r="F250" s="223"/>
    </row>
    <row r="251" spans="1:6" ht="14" x14ac:dyDescent="0.3">
      <c r="A251" s="223"/>
      <c r="B251" s="223"/>
      <c r="C251" s="223"/>
      <c r="D251" s="223"/>
      <c r="E251" s="223"/>
      <c r="F251" s="223"/>
    </row>
    <row r="252" spans="1:6" ht="14" x14ac:dyDescent="0.3">
      <c r="A252" s="223"/>
      <c r="B252" s="223"/>
      <c r="C252" s="223"/>
      <c r="D252" s="223"/>
      <c r="E252" s="223"/>
      <c r="F252" s="223"/>
    </row>
    <row r="253" spans="1:6" ht="14" x14ac:dyDescent="0.3">
      <c r="A253" s="223"/>
      <c r="B253" s="223"/>
      <c r="C253" s="223"/>
      <c r="D253" s="223"/>
      <c r="E253" s="223"/>
      <c r="F253" s="223"/>
    </row>
    <row r="254" spans="1:6" ht="14" x14ac:dyDescent="0.3">
      <c r="A254" s="223"/>
      <c r="B254" s="223"/>
      <c r="C254" s="223"/>
      <c r="D254" s="223"/>
      <c r="E254" s="223"/>
      <c r="F254" s="223"/>
    </row>
    <row r="255" spans="1:6" ht="14" x14ac:dyDescent="0.3">
      <c r="A255" s="223"/>
      <c r="B255" s="223"/>
      <c r="C255" s="223"/>
      <c r="D255" s="223"/>
      <c r="E255" s="223"/>
      <c r="F255" s="223"/>
    </row>
    <row r="256" spans="1:6" ht="14" x14ac:dyDescent="0.3">
      <c r="A256" s="223"/>
      <c r="B256" s="223"/>
      <c r="C256" s="223"/>
      <c r="D256" s="223"/>
      <c r="E256" s="223"/>
      <c r="F256" s="223"/>
    </row>
    <row r="257" spans="1:6" ht="14" x14ac:dyDescent="0.3">
      <c r="A257" s="223"/>
      <c r="B257" s="223"/>
      <c r="C257" s="223"/>
      <c r="D257" s="223"/>
      <c r="E257" s="223"/>
      <c r="F257" s="223"/>
    </row>
    <row r="258" spans="1:6" ht="14" x14ac:dyDescent="0.3">
      <c r="A258" s="223"/>
      <c r="B258" s="223"/>
      <c r="C258" s="223"/>
      <c r="D258" s="223"/>
      <c r="E258" s="223"/>
      <c r="F258" s="223"/>
    </row>
    <row r="259" spans="1:6" ht="14" x14ac:dyDescent="0.3">
      <c r="A259" s="223"/>
      <c r="B259" s="223"/>
      <c r="C259" s="223"/>
      <c r="D259" s="223"/>
      <c r="E259" s="223"/>
      <c r="F259" s="223"/>
    </row>
    <row r="260" spans="1:6" ht="14" x14ac:dyDescent="0.3">
      <c r="A260" s="223"/>
      <c r="B260" s="223"/>
      <c r="C260" s="223"/>
      <c r="D260" s="223"/>
      <c r="E260" s="223"/>
      <c r="F260" s="223"/>
    </row>
    <row r="261" spans="1:6" ht="14" x14ac:dyDescent="0.3">
      <c r="A261" s="223"/>
      <c r="B261" s="223"/>
      <c r="C261" s="223"/>
      <c r="D261" s="223"/>
      <c r="E261" s="223"/>
      <c r="F261" s="223"/>
    </row>
    <row r="262" spans="1:6" ht="14" x14ac:dyDescent="0.3">
      <c r="A262" s="223"/>
      <c r="B262" s="223"/>
      <c r="C262" s="223"/>
      <c r="D262" s="223"/>
      <c r="E262" s="223"/>
      <c r="F262" s="223"/>
    </row>
    <row r="263" spans="1:6" ht="14" x14ac:dyDescent="0.3">
      <c r="A263" s="223"/>
      <c r="B263" s="223"/>
      <c r="C263" s="223"/>
      <c r="D263" s="223"/>
      <c r="E263" s="223"/>
      <c r="F263" s="223"/>
    </row>
    <row r="264" spans="1:6" ht="14" x14ac:dyDescent="0.3">
      <c r="A264" s="223"/>
      <c r="B264" s="223"/>
      <c r="C264" s="223"/>
      <c r="D264" s="223"/>
      <c r="E264" s="223"/>
      <c r="F264" s="223"/>
    </row>
    <row r="265" spans="1:6" ht="14" x14ac:dyDescent="0.3">
      <c r="A265" s="223"/>
      <c r="B265" s="223"/>
      <c r="C265" s="223"/>
      <c r="D265" s="223"/>
      <c r="E265" s="223"/>
      <c r="F265" s="223"/>
    </row>
    <row r="266" spans="1:6" ht="14" x14ac:dyDescent="0.3">
      <c r="A266" s="223"/>
      <c r="B266" s="223"/>
      <c r="C266" s="223"/>
      <c r="D266" s="223"/>
      <c r="E266" s="223"/>
      <c r="F266" s="223"/>
    </row>
  </sheetData>
  <mergeCells count="19">
    <mergeCell ref="F10:I10"/>
    <mergeCell ref="A3:I3"/>
    <mergeCell ref="A4:I4"/>
    <mergeCell ref="A5:I5"/>
    <mergeCell ref="A6:I6"/>
    <mergeCell ref="F9:I9"/>
    <mergeCell ref="E49:F49"/>
    <mergeCell ref="H49:I49"/>
    <mergeCell ref="F11:I11"/>
    <mergeCell ref="B15:F15"/>
    <mergeCell ref="H15:I15"/>
    <mergeCell ref="H19:I19"/>
    <mergeCell ref="H23:I23"/>
    <mergeCell ref="H27:I27"/>
    <mergeCell ref="H31:I31"/>
    <mergeCell ref="H35:I35"/>
    <mergeCell ref="H39:I39"/>
    <mergeCell ref="H43:I43"/>
    <mergeCell ref="H47:I4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Allocation Worksheet</vt:lpstr>
      <vt:lpstr>Cost Estimation Worksheet</vt:lpstr>
      <vt:lpstr>Budget Instructions</vt:lpstr>
      <vt:lpstr>Funded Program Budget</vt:lpstr>
      <vt:lpstr>B-2 Composite Agency Budget </vt:lpstr>
      <vt:lpstr>B-3 Rate Sheet</vt:lpstr>
      <vt:lpstr>Admin Expense Detail </vt:lpstr>
      <vt:lpstr>Admin Expense Detail Non-MC</vt:lpstr>
      <vt:lpstr>'Admin Expense Detail '!Print_Area</vt:lpstr>
      <vt:lpstr>'Budget Instructions'!Print_Area</vt:lpstr>
      <vt:lpstr>'Funded Program Budget'!Print_Area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2019-07-03T21:37:11Z</dcterms:modified>
</cp:coreProperties>
</file>