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filterPrivacy="1" codeName="ThisWorkbook" defaultThemeVersion="124226"/>
  <bookViews>
    <workbookView xWindow="240" yWindow="105" windowWidth="25950" windowHeight="14070" tabRatio="695" activeTab="3"/>
  </bookViews>
  <sheets>
    <sheet name="Budget Instructions" sheetId="12" r:id="rId1"/>
    <sheet name="B-1 Funded Program Budget" sheetId="1" r:id="rId2"/>
    <sheet name="B-3 Rate Sheet" sheetId="3" state="hidden" r:id="rId3"/>
    <sheet name="Admin Expense Detail" sheetId="6" r:id="rId4"/>
  </sheets>
  <definedNames>
    <definedName name="_xlnm.Print_Area" localSheetId="3">'Admin Expense Detail'!#REF!</definedName>
    <definedName name="_xlnm.Print_Area" localSheetId="1">'B-1 Funded Program Budget'!$A$2:$G$184</definedName>
    <definedName name="_xlnm.Print_Area" localSheetId="2">'B-3 Rate Sheet'!$A$1:$F$47</definedName>
    <definedName name="_xlnm.Print_Titles" localSheetId="1">'B-1 Funded Program Budget'!$A:$C,'B-1 Funded Program Budget'!$2:$7</definedName>
  </definedNames>
  <calcPr calcId="162913"/>
</workbook>
</file>

<file path=xl/calcChain.xml><?xml version="1.0" encoding="utf-8"?>
<calcChain xmlns="http://schemas.openxmlformats.org/spreadsheetml/2006/main">
  <c r="C32" i="1" l="1"/>
  <c r="C33" i="1"/>
  <c r="C34" i="1"/>
  <c r="C35" i="1"/>
  <c r="C36" i="1"/>
  <c r="C37" i="1"/>
  <c r="C38" i="1"/>
  <c r="C39" i="1"/>
  <c r="C40" i="1"/>
  <c r="C41" i="1"/>
  <c r="C42" i="1"/>
  <c r="C19" i="1" l="1"/>
  <c r="C20" i="1"/>
  <c r="C21" i="1"/>
  <c r="C22" i="1"/>
  <c r="C23" i="1"/>
  <c r="C24" i="1"/>
  <c r="C25" i="1"/>
  <c r="C26" i="1"/>
  <c r="C27" i="1"/>
  <c r="C28" i="1"/>
  <c r="C29" i="1"/>
  <c r="C30" i="1"/>
  <c r="C18" i="1"/>
  <c r="C14" i="1"/>
  <c r="C15" i="1"/>
  <c r="C16" i="1"/>
  <c r="C13" i="1"/>
  <c r="H48" i="6" l="1"/>
  <c r="G43" i="1" l="1"/>
  <c r="G44" i="1" s="1"/>
  <c r="E45" i="1"/>
  <c r="G133" i="1"/>
  <c r="G150" i="1"/>
  <c r="G111" i="1" l="1"/>
  <c r="C8" i="6"/>
  <c r="D12" i="1" l="1"/>
  <c r="F13" i="1"/>
  <c r="F45" i="1" s="1"/>
  <c r="F14" i="1"/>
  <c r="F15" i="1"/>
  <c r="F16" i="1"/>
  <c r="D17" i="1"/>
  <c r="F18" i="1"/>
  <c r="F19" i="1"/>
  <c r="F20" i="1"/>
  <c r="F21" i="1"/>
  <c r="F22" i="1"/>
  <c r="F23" i="1"/>
  <c r="F24" i="1"/>
  <c r="F25" i="1"/>
  <c r="F26" i="1"/>
  <c r="F27" i="1"/>
  <c r="F28" i="1"/>
  <c r="F29" i="1"/>
  <c r="F30" i="1"/>
  <c r="D31" i="1"/>
  <c r="D48" i="1"/>
  <c r="F49" i="1"/>
  <c r="F66" i="1" s="1"/>
  <c r="F50" i="1"/>
  <c r="F51" i="1"/>
  <c r="F52" i="1"/>
  <c r="F53" i="1"/>
  <c r="F54" i="1"/>
  <c r="F55" i="1"/>
  <c r="D56" i="1"/>
  <c r="F57" i="1"/>
  <c r="F58" i="1"/>
  <c r="F59" i="1"/>
  <c r="F60" i="1"/>
  <c r="F61" i="1"/>
  <c r="F62" i="1"/>
  <c r="F63" i="1"/>
  <c r="F64" i="1"/>
  <c r="F65" i="1"/>
  <c r="G66" i="1"/>
  <c r="G109" i="1"/>
  <c r="D45" i="1" l="1"/>
  <c r="D66" i="1"/>
  <c r="G45" i="1" l="1"/>
  <c r="D68" i="1"/>
  <c r="F68" i="1"/>
  <c r="G159" i="1" l="1"/>
  <c r="G165" i="1"/>
  <c r="G177" i="1"/>
  <c r="G171" i="1"/>
  <c r="G68" i="1"/>
  <c r="G182" i="1" l="1"/>
  <c r="G113" i="1"/>
  <c r="G135" i="1" s="1"/>
  <c r="G152" i="1" s="1"/>
  <c r="G178" i="1" l="1"/>
  <c r="G179" i="1" s="1"/>
  <c r="G172" i="1"/>
  <c r="G174" i="1" s="1"/>
  <c r="G166" i="1"/>
  <c r="G168" i="1" s="1"/>
  <c r="G160" i="1"/>
  <c r="G161" i="1" s="1"/>
  <c r="F111" i="1"/>
  <c r="H22" i="3"/>
  <c r="G162" i="1" l="1"/>
  <c r="G180" i="1"/>
  <c r="G167" i="1"/>
  <c r="G173" i="1"/>
  <c r="C57" i="1"/>
  <c r="G183" i="1" l="1"/>
  <c r="C54" i="1"/>
  <c r="C53" i="1"/>
  <c r="C65" i="1" l="1"/>
  <c r="C64" i="1"/>
  <c r="C63" i="1"/>
  <c r="C62" i="1"/>
  <c r="C61" i="1"/>
  <c r="C60" i="1"/>
  <c r="C59" i="1"/>
  <c r="C58" i="1"/>
  <c r="C55" i="1"/>
  <c r="C52" i="1"/>
  <c r="C51" i="1"/>
  <c r="C50" i="1"/>
  <c r="C49" i="1"/>
  <c r="A8" i="3" l="1"/>
  <c r="H23" i="3" l="1"/>
  <c r="H24" i="3"/>
  <c r="H25" i="3"/>
</calcChain>
</file>

<file path=xl/sharedStrings.xml><?xml version="1.0" encoding="utf-8"?>
<sst xmlns="http://schemas.openxmlformats.org/spreadsheetml/2006/main" count="307" uniqueCount="235">
  <si>
    <t>MASTER CONTRACT</t>
  </si>
  <si>
    <t>PLEASE ENTER</t>
  </si>
  <si>
    <t>Enter Program Name</t>
  </si>
  <si>
    <t>Negotiated Rate</t>
  </si>
  <si>
    <t>RU #</t>
  </si>
  <si>
    <t>√</t>
  </si>
  <si>
    <t>BUDGET</t>
  </si>
  <si>
    <t>FTE</t>
  </si>
  <si>
    <t>B%</t>
  </si>
  <si>
    <t>Units</t>
  </si>
  <si>
    <t>Cost</t>
  </si>
  <si>
    <t xml:space="preserve">Other: </t>
  </si>
  <si>
    <t>Housing - Master Leases</t>
  </si>
  <si>
    <t>Housing - Subsidies</t>
  </si>
  <si>
    <t>Housing - Vouchers</t>
  </si>
  <si>
    <t>Housing - Utilities</t>
  </si>
  <si>
    <t>Housing - Management Fees</t>
  </si>
  <si>
    <t>Housing - Insurance</t>
  </si>
  <si>
    <t>Housing - Property Taxes</t>
  </si>
  <si>
    <t>Housing - Other</t>
  </si>
  <si>
    <t>Other Support Expenditures</t>
  </si>
  <si>
    <t>TOTAL CLIENT SUPPORTIVE EXPENDITURES</t>
  </si>
  <si>
    <t>Direct Assigned</t>
  </si>
  <si>
    <t>Medical, Dental, Pharmaceutical Supplies</t>
  </si>
  <si>
    <t>Therapeutic Supplies</t>
  </si>
  <si>
    <t>Transportation</t>
  </si>
  <si>
    <t>Depreciation - Medical Equipment</t>
  </si>
  <si>
    <t>Professional Liability Insurance</t>
  </si>
  <si>
    <t xml:space="preserve">Telehealth </t>
  </si>
  <si>
    <t>Client Support and Care</t>
  </si>
  <si>
    <t>Allocated</t>
  </si>
  <si>
    <t>Utilities</t>
  </si>
  <si>
    <t>Communications</t>
  </si>
  <si>
    <t>Insurance (excl. Professional Liability)</t>
  </si>
  <si>
    <t>Taxes, Assessment, Membership Dues, &amp; Licenses</t>
  </si>
  <si>
    <t>Interest on Long-Term Debt</t>
  </si>
  <si>
    <t>Training</t>
  </si>
  <si>
    <t xml:space="preserve">     Structure, Buildings, &amp; Improvements</t>
  </si>
  <si>
    <t xml:space="preserve">     Equipment (Non-Medical) &amp; Vehicles</t>
  </si>
  <si>
    <t>Maintenance</t>
  </si>
  <si>
    <t>Depreciation</t>
  </si>
  <si>
    <t>Professional &amp; Specialized Services</t>
  </si>
  <si>
    <t>Legal &amp; Accounting</t>
  </si>
  <si>
    <t>Data Processing</t>
  </si>
  <si>
    <t>TOTAL OPERATING EXPENSES</t>
  </si>
  <si>
    <t>TOTAL REVENUE</t>
  </si>
  <si>
    <t>NET COST</t>
  </si>
  <si>
    <t>COST PER MINUTE</t>
  </si>
  <si>
    <t>OUTPATIENT</t>
  </si>
  <si>
    <t>Case Management</t>
  </si>
  <si>
    <t>TOTAL HOURS</t>
  </si>
  <si>
    <t>GROSS COST</t>
  </si>
  <si>
    <t>Mental Health Services</t>
  </si>
  <si>
    <t>Medication Support</t>
  </si>
  <si>
    <t>Crisis Intervention</t>
  </si>
  <si>
    <t>TOTAL OUTPATIENT HOURS</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</si>
  <si>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</si>
  <si>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</si>
  <si>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</si>
  <si>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</si>
  <si>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</si>
  <si>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</si>
  <si>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</si>
  <si>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</si>
  <si>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</si>
  <si>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</si>
  <si>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</si>
  <si>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</si>
  <si>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</si>
  <si>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</si>
  <si>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</si>
  <si>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Transportation and Travel</t>
  </si>
  <si>
    <t>Clothing, Food, and Hygiene</t>
  </si>
  <si>
    <t>Client Travel and Transportation</t>
  </si>
  <si>
    <t>Employment and Education Supports</t>
  </si>
  <si>
    <t>Household Expense, Food, &amp; Supplies</t>
  </si>
  <si>
    <t>Office Expense and Supplies</t>
  </si>
  <si>
    <t>Rent &amp; Leases</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</si>
  <si>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</si>
  <si>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</si>
  <si>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</si>
  <si>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</si>
  <si>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</si>
  <si>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</si>
  <si>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</si>
  <si>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</si>
  <si>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</si>
  <si>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</si>
  <si>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</si>
  <si>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</si>
  <si>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</si>
  <si>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</si>
  <si>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</si>
  <si>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TOTAL PROGRAM BUDGET</t>
  </si>
  <si>
    <t>Prescriber: MDs</t>
  </si>
  <si>
    <t>Prescriber: PharmD</t>
  </si>
  <si>
    <t>Prescriber: NP / CNS</t>
  </si>
  <si>
    <t>Enter %</t>
  </si>
  <si>
    <t>Direct Service Contractors</t>
  </si>
  <si>
    <t>Prescriber  FTE</t>
  </si>
  <si>
    <t>Direct FTE</t>
  </si>
  <si>
    <t>Indirect FTE</t>
  </si>
  <si>
    <t>Prescribers</t>
  </si>
  <si>
    <t>MH Professional Contracted Services (1099 Contract Workers)</t>
  </si>
  <si>
    <t>Direct Service Employees</t>
  </si>
  <si>
    <t>MH  Professional Contracted Services - Compensation TOTAL</t>
  </si>
  <si>
    <t>Contracted Prescribers</t>
  </si>
  <si>
    <t xml:space="preserve">ADMINISTRATIVE EXPENSES DETAIL </t>
  </si>
  <si>
    <t>ALLOCATED / INDIRECT</t>
  </si>
  <si>
    <t>Total Administrative Expenses:</t>
  </si>
  <si>
    <t>I. SALARIES, WAGES, &amp; BENEFITS</t>
  </si>
  <si>
    <t>II. OPERATING EXPENSES</t>
  </si>
  <si>
    <t>III. ADMINISTRATIVE EXPENSES ( ALLOCATED / INDIRECT)</t>
  </si>
  <si>
    <t xml:space="preserve">IV. CLIENT SUPPORTIVE EXPENDITURES </t>
  </si>
  <si>
    <t>V. REVENUE</t>
  </si>
  <si>
    <t>VI. UNITS OF SERVICE &amp; RATES</t>
  </si>
  <si>
    <t xml:space="preserve">COST PER HOUR </t>
  </si>
  <si>
    <t xml:space="preserve">COST PER MINUTE </t>
  </si>
  <si>
    <t>COST PER HOUR</t>
  </si>
  <si>
    <t xml:space="preserve"> CCMR</t>
  </si>
  <si>
    <t>Not to exceed</t>
  </si>
  <si>
    <t>per staff hour</t>
  </si>
  <si>
    <t>Contract Period:</t>
  </si>
  <si>
    <t>Date Prepared:</t>
  </si>
  <si>
    <t>The County of Alameda sets the County Contract Maximum Rate (CCMR). All provisional rates that appear on this Rate Sheet will be reduced if at any time they exceed the CCMR.</t>
  </si>
  <si>
    <t>MAXIMUM ANNUAL 
ALLOCATION</t>
  </si>
  <si>
    <r>
      <t xml:space="preserve">Use the </t>
    </r>
    <r>
      <rPr>
        <b/>
        <i/>
        <sz val="11"/>
        <color rgb="FF000000"/>
        <rFont val="Arial"/>
        <family val="2"/>
      </rPr>
      <t xml:space="preserve">BUDGET WORKBOOK INSTRUCTIONS </t>
    </r>
    <r>
      <rPr>
        <b/>
        <i/>
        <sz val="11"/>
        <color theme="1"/>
        <rFont val="Arial"/>
        <family val="2"/>
      </rPr>
      <t>to complete and submit an EXHIBIT B-1:</t>
    </r>
  </si>
  <si>
    <r>
      <t>a.</t>
    </r>
    <r>
      <rPr>
        <b/>
        <i/>
        <sz val="7"/>
        <color theme="1"/>
        <rFont val="Times New Roman"/>
        <family val="1"/>
      </rPr>
      <t xml:space="preserve">     </t>
    </r>
    <r>
      <rPr>
        <b/>
        <i/>
        <sz val="11"/>
        <color theme="1"/>
        <rFont val="Arial"/>
        <family val="2"/>
      </rPr>
      <t>Cost-Coefficient – Bidder does not need to submit anything additional for this.</t>
    </r>
  </si>
  <si>
    <r>
      <t>b.</t>
    </r>
    <r>
      <rPr>
        <b/>
        <i/>
        <sz val="7"/>
        <color theme="1"/>
        <rFont val="Times New Roman"/>
        <family val="1"/>
      </rPr>
      <t xml:space="preserve">     </t>
    </r>
    <r>
      <rPr>
        <b/>
        <i/>
        <sz val="11"/>
        <color rgb="FF000000"/>
        <rFont val="Arial"/>
        <family val="2"/>
      </rPr>
      <t>Complete and submit one BUDGET WORKBOOK</t>
    </r>
    <r>
      <rPr>
        <b/>
        <i/>
        <sz val="11"/>
        <color rgb="FF0000FF"/>
        <rFont val="Arial"/>
        <family val="2"/>
      </rPr>
      <t xml:space="preserve"> </t>
    </r>
    <r>
      <rPr>
        <b/>
        <i/>
        <sz val="11"/>
        <rFont val="Arial"/>
        <family val="2"/>
      </rPr>
      <t>(saved in MS Excel).</t>
    </r>
  </si>
  <si>
    <t>BUDGET WORKBOOK INSTRUCTIONS</t>
  </si>
  <si>
    <t>DIRECTIONS</t>
  </si>
  <si>
    <t>Submit one budget workbook with your bid submission.</t>
  </si>
  <si>
    <r>
      <t>·</t>
    </r>
    <r>
      <rPr>
        <sz val="7"/>
        <color theme="1"/>
        <rFont val="Times New Roman"/>
        <family val="1"/>
      </rPr>
      <t xml:space="preserve">        </t>
    </r>
    <r>
      <rPr>
        <sz val="11"/>
        <color theme="1"/>
        <rFont val="Arial"/>
        <family val="2"/>
      </rPr>
      <t>Only fill in the areas highlighted in yellow in each budget workbook</t>
    </r>
  </si>
  <si>
    <t>NOTES</t>
  </si>
  <si>
    <r>
      <t>·</t>
    </r>
    <r>
      <rPr>
        <sz val="7"/>
        <color theme="1"/>
        <rFont val="Times New Roman"/>
        <family val="1"/>
      </rPr>
      <t xml:space="preserve">        </t>
    </r>
    <r>
      <rPr>
        <sz val="11"/>
        <color theme="1"/>
        <rFont val="Arial"/>
        <family val="2"/>
      </rPr>
      <t>All amounts should be rounded to the nearest whole dollar.</t>
    </r>
  </si>
  <si>
    <t>TAB 1. FUNDED PROGRAM BUDGET</t>
  </si>
  <si>
    <r>
      <t>·</t>
    </r>
    <r>
      <rPr>
        <sz val="7"/>
        <color theme="1"/>
        <rFont val="Times New Roman"/>
        <family val="1"/>
      </rPr>
      <t xml:space="preserve">        </t>
    </r>
    <r>
      <rPr>
        <sz val="11"/>
        <color theme="1"/>
        <rFont val="Arial"/>
        <family val="2"/>
      </rPr>
      <t>Insert Bidder's Name</t>
    </r>
  </si>
  <si>
    <r>
      <t>·</t>
    </r>
    <r>
      <rPr>
        <sz val="7"/>
        <color theme="1"/>
        <rFont val="Times New Roman"/>
        <family val="1"/>
      </rPr>
      <t xml:space="preserve">      </t>
    </r>
    <r>
      <rPr>
        <sz val="11"/>
        <color theme="1"/>
        <rFont val="Arial"/>
        <family val="2"/>
      </rPr>
      <t xml:space="preserve">Read the RFP to ensure minimum staffing requirements are understood and met. </t>
    </r>
  </si>
  <si>
    <t xml:space="preserve">Units = Number FTE per staff position *  Percentage of Billable Hours ( B%) * Adjusted Annual Work Hours (1,808 hours) </t>
  </si>
  <si>
    <t>Adjusted annual work hours are calculated as follows:</t>
  </si>
  <si>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</si>
  <si>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Employee Benefits</t>
  </si>
  <si>
    <r>
      <rPr>
        <sz val="11"/>
        <color theme="1"/>
        <rFont val="Symbol"/>
        <family val="1"/>
        <charset val="2"/>
      </rPr>
      <t xml:space="preserve">·  </t>
    </r>
    <r>
      <rPr>
        <sz val="11"/>
        <color theme="1"/>
        <rFont val="Arial"/>
        <family val="2"/>
      </rPr>
      <t>This line includes FICA payroll taxes, State Unemployment Insurance, Worker’s Compensation Insurance, contribution to retirement plans, health, dental and vision insurance, and any other employee-related benefits.</t>
    </r>
  </si>
  <si>
    <t>MH Professional Contracted Services</t>
  </si>
  <si>
    <t>Total Salaries, Wages &amp; Benefits</t>
  </si>
  <si>
    <r>
      <t>·</t>
    </r>
    <r>
      <rPr>
        <sz val="7"/>
        <color theme="1"/>
        <rFont val="Times New Roman"/>
        <family val="1"/>
      </rPr>
      <t xml:space="preserve">        </t>
    </r>
    <r>
      <rPr>
        <sz val="11"/>
        <color theme="1"/>
        <rFont val="Arial"/>
        <family val="2"/>
      </rPr>
      <t>The total Salaries, Wages, &amp; Benefits Costs, and the total number of FTEs for the whole program will be automatically calculated.</t>
    </r>
  </si>
  <si>
    <r>
      <t>o </t>
    </r>
    <r>
      <rPr>
        <u/>
        <sz val="11"/>
        <color theme="1"/>
        <rFont val="Arial"/>
        <family val="2"/>
      </rPr>
      <t>Office Expense &amp; Supplies:</t>
    </r>
    <r>
      <rPr>
        <i/>
        <sz val="11"/>
        <color theme="1"/>
        <rFont val="Arial"/>
        <family val="2"/>
      </rPr>
      <t xml:space="preserve"> Paper, pens, pencils, printer ink, tape, staples,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</si>
  <si>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u/>
        <sz val="11"/>
        <color theme="1"/>
        <rFont val="Arial"/>
        <family val="2"/>
      </rPr>
      <t>Utilities:</t>
    </r>
    <r>
      <rPr>
        <i/>
        <sz val="11"/>
        <color theme="1"/>
        <rFont val="Arial"/>
        <family val="2"/>
      </rPr>
      <t xml:space="preserve"> Water, sewage, garbage, cable TV, power heating/cooling by the number of months used. </t>
    </r>
  </si>
  <si>
    <r>
      <t>o</t>
    </r>
    <r>
      <rPr>
        <sz val="7"/>
        <color theme="1"/>
        <rFont val="Times New Roman"/>
        <family val="1"/>
      </rPr>
      <t xml:space="preserve">   </t>
    </r>
    <r>
      <rPr>
        <u/>
        <sz val="11"/>
        <color theme="1"/>
        <rFont val="Arial"/>
        <family val="2"/>
      </rPr>
      <t>Communications</t>
    </r>
    <r>
      <rPr>
        <sz val="11"/>
        <color theme="1"/>
        <rFont val="Arial"/>
        <family val="2"/>
      </rPr>
      <t xml:space="preserve">: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</si>
  <si>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u/>
        <sz val="11"/>
        <color theme="1"/>
        <rFont val="Arial"/>
        <family val="2"/>
      </rPr>
      <t>Transportation &amp; Travel:</t>
    </r>
    <r>
      <rPr>
        <i/>
        <sz val="11"/>
        <color theme="1"/>
        <rFont val="Arial"/>
        <family val="2"/>
      </rPr>
      <t xml:space="preserve"> Staff mileage, parking, airfare, lodging and meals.</t>
    </r>
  </si>
  <si>
    <r>
      <t>o</t>
    </r>
    <r>
      <rPr>
        <sz val="7"/>
        <rFont val="Times New Roman"/>
        <family val="1"/>
      </rPr>
      <t xml:space="preserve"> </t>
    </r>
    <r>
      <rPr>
        <u/>
        <sz val="7"/>
        <rFont val="Times New Roman"/>
        <family val="1"/>
      </rPr>
      <t xml:space="preserve"> </t>
    </r>
    <r>
      <rPr>
        <u/>
        <sz val="11"/>
        <rFont val="Arial"/>
        <family val="2"/>
      </rPr>
      <t>Insurance:</t>
    </r>
    <r>
      <rPr>
        <b/>
        <i/>
        <sz val="11"/>
        <rFont val="Arial"/>
        <family val="2"/>
      </rPr>
      <t xml:space="preserve"> </t>
    </r>
    <r>
      <rPr>
        <i/>
        <sz val="11"/>
        <rFont val="Arial"/>
        <family val="2"/>
      </rPr>
      <t>Liability, homeowner, fire, rental, vehicle, surety bond.</t>
    </r>
  </si>
  <si>
    <r>
      <t>o</t>
    </r>
    <r>
      <rPr>
        <sz val="7"/>
        <color theme="1"/>
        <rFont val="Times New Roman"/>
        <family val="1"/>
      </rPr>
      <t xml:space="preserve">   </t>
    </r>
    <r>
      <rPr>
        <u/>
        <sz val="11"/>
        <color theme="1"/>
        <rFont val="Arial"/>
        <family val="2"/>
      </rPr>
      <t>Taxes, Assessment, Membership Dues &amp; Licenses</t>
    </r>
    <r>
      <rPr>
        <i/>
        <sz val="11"/>
        <color theme="1"/>
        <rFont val="Arial"/>
        <family val="2"/>
      </rPr>
      <t>: Annual fees, license fees, certification, registrations, use permits, taxes other than payroll</t>
    </r>
  </si>
  <si>
    <r>
      <t>o</t>
    </r>
    <r>
      <rPr>
        <sz val="7"/>
        <color theme="1"/>
        <rFont val="Times New Roman"/>
        <family val="1"/>
      </rPr>
      <t xml:space="preserve">   </t>
    </r>
    <r>
      <rPr>
        <u/>
        <sz val="11"/>
        <color theme="1"/>
        <rFont val="Arial"/>
        <family val="2"/>
      </rPr>
      <t>Interest:</t>
    </r>
    <r>
      <rPr>
        <i/>
        <sz val="11"/>
        <color theme="1"/>
        <rFont val="Arial"/>
        <family val="2"/>
      </rPr>
      <t xml:space="preserve"> Interest payable on applicable bonds, loans, convertible.</t>
    </r>
  </si>
  <si>
    <r>
      <t>o</t>
    </r>
    <r>
      <rPr>
        <sz val="7"/>
        <color theme="1"/>
        <rFont val="Times New Roman"/>
        <family val="1"/>
      </rPr>
      <t xml:space="preserve">   </t>
    </r>
    <r>
      <rPr>
        <u/>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</si>
  <si>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u/>
        <sz val="11"/>
        <color theme="1"/>
        <rFont val="Arial"/>
        <family val="2"/>
      </rPr>
      <t>Rents &amp; Leases</t>
    </r>
  </si>
  <si>
    <r>
      <t>§</t>
    </r>
    <r>
      <rPr>
        <sz val="7"/>
        <color theme="1"/>
        <rFont val="Times New Roman"/>
        <family val="1"/>
      </rPr>
      <t xml:space="preserve">     </t>
    </r>
    <r>
      <rPr>
        <i/>
        <u/>
        <sz val="11"/>
        <color theme="1"/>
        <rFont val="Arial"/>
        <family val="2"/>
      </rPr>
      <t>Structure/Building/Improvement</t>
    </r>
    <r>
      <rPr>
        <i/>
        <sz val="11"/>
        <color theme="1"/>
        <rFont val="Arial"/>
        <family val="2"/>
      </rPr>
      <t xml:space="preserve">: Rent or lease on building and parking, if applicable. Cannot include purchase, down payment or deposit for the purchase of real property. </t>
    </r>
  </si>
  <si>
    <r>
      <t xml:space="preserve">§ </t>
    </r>
    <r>
      <rPr>
        <i/>
        <u/>
        <sz val="11"/>
        <color theme="1"/>
        <rFont val="Arial"/>
        <family val="2"/>
      </rPr>
      <t>Equipment &amp; Vehicles:</t>
    </r>
    <r>
      <rPr>
        <i/>
        <sz val="11"/>
        <color theme="1"/>
        <rFont val="Arial"/>
        <family val="2"/>
      </rPr>
      <t xml:space="preserve"> Only deposits or monthly fees for copiers, faxes, printers or similar office equipment. </t>
    </r>
  </si>
  <si>
    <r>
      <t>o</t>
    </r>
    <r>
      <rPr>
        <sz val="7"/>
        <color theme="1"/>
        <rFont val="Times New Roman"/>
        <family val="1"/>
      </rPr>
      <t xml:space="preserve">   </t>
    </r>
    <r>
      <rPr>
        <u/>
        <sz val="11"/>
        <color theme="1"/>
        <rFont val="Arial"/>
        <family val="2"/>
      </rPr>
      <t>Maintenance</t>
    </r>
  </si>
  <si>
    <r>
      <t xml:space="preserve">§ </t>
    </r>
    <r>
      <rPr>
        <i/>
        <u/>
        <sz val="11"/>
        <color theme="1"/>
        <rFont val="Arial"/>
        <family val="2"/>
      </rPr>
      <t>Structure/Building/Improvements</t>
    </r>
    <r>
      <rPr>
        <i/>
        <sz val="11"/>
        <color theme="1"/>
        <rFont val="Arial"/>
        <family val="2"/>
      </rPr>
      <t>: Paint, pest control, inspections, minor remodeling costs.</t>
    </r>
  </si>
  <si>
    <r>
      <t>§</t>
    </r>
    <r>
      <rPr>
        <sz val="11"/>
        <color theme="1"/>
        <rFont val="Courier New"/>
        <family val="3"/>
      </rPr>
      <t xml:space="preserve">  </t>
    </r>
    <r>
      <rPr>
        <i/>
        <u/>
        <sz val="11"/>
        <color theme="1"/>
        <rFont val="Arial"/>
        <family val="2"/>
      </rPr>
      <t>Equipment &amp; Vehicles</t>
    </r>
    <r>
      <rPr>
        <i/>
        <sz val="11"/>
        <color theme="1"/>
        <rFont val="Arial"/>
        <family val="2"/>
      </rPr>
      <t>: Regular servicing, oil, tires, tune up.</t>
    </r>
  </si>
  <si>
    <r>
      <t>o</t>
    </r>
    <r>
      <rPr>
        <sz val="11"/>
        <color theme="1"/>
        <rFont val="Times New Roman"/>
        <family val="1"/>
      </rPr>
      <t xml:space="preserve">  </t>
    </r>
    <r>
      <rPr>
        <u/>
        <sz val="11"/>
        <color theme="1"/>
        <rFont val="Arial"/>
        <family val="2"/>
      </rPr>
      <t>Depreciation</t>
    </r>
    <r>
      <rPr>
        <sz val="11"/>
        <color theme="1"/>
        <rFont val="Arial"/>
        <family val="2"/>
      </rPr>
      <t xml:space="preserve">: </t>
    </r>
    <r>
      <rPr>
        <i/>
        <sz val="11"/>
        <color theme="1"/>
        <rFont val="Arial"/>
        <family val="2"/>
      </rPr>
      <t xml:space="preserve">Depreciation expense of program's assets calculated using a depreciation method allowed by U.S. Generally Accepted Accounting Principles (GAAP). </t>
    </r>
  </si>
  <si>
    <r>
      <t>o</t>
    </r>
    <r>
      <rPr>
        <sz val="7"/>
        <color theme="1"/>
        <rFont val="Times New Roman"/>
        <family val="1"/>
      </rPr>
      <t xml:space="preserve">   </t>
    </r>
    <r>
      <rPr>
        <u/>
        <sz val="11"/>
        <color theme="1"/>
        <rFont val="Arial"/>
        <family val="2"/>
      </rPr>
      <t>Professional &amp; Specialized Services</t>
    </r>
    <r>
      <rPr>
        <sz val="11"/>
        <color theme="1"/>
        <rFont val="Arial"/>
        <family val="2"/>
      </rPr>
      <t>:</t>
    </r>
  </si>
  <si>
    <r>
      <t>§</t>
    </r>
    <r>
      <rPr>
        <i/>
        <sz val="7"/>
        <color theme="1"/>
        <rFont val="Times New Roman"/>
        <family val="1"/>
      </rPr>
      <t xml:space="preserve">  </t>
    </r>
    <r>
      <rPr>
        <i/>
        <u/>
        <sz val="11"/>
        <color theme="1"/>
        <rFont val="Arial"/>
        <family val="2"/>
      </rPr>
      <t>Legal &amp; Accounting:</t>
    </r>
    <r>
      <rPr>
        <i/>
        <sz val="11"/>
        <color theme="1"/>
        <rFont val="Arial"/>
        <family val="2"/>
      </rPr>
      <t xml:space="preserve"> Outsourced Legal, Fiscal, Payroll, and/or Auditing services</t>
    </r>
  </si>
  <si>
    <r>
      <t>§</t>
    </r>
    <r>
      <rPr>
        <i/>
        <sz val="7"/>
        <color theme="1"/>
        <rFont val="Times New Roman"/>
        <family val="1"/>
      </rPr>
      <t xml:space="preserve">  </t>
    </r>
    <r>
      <rPr>
        <i/>
        <u/>
        <sz val="11"/>
        <color theme="1"/>
        <rFont val="Arial"/>
        <family val="2"/>
      </rPr>
      <t>Data Processing</t>
    </r>
    <r>
      <rPr>
        <i/>
        <sz val="11"/>
        <color theme="1"/>
        <rFont val="Arial"/>
        <family val="2"/>
      </rPr>
      <t>: Outsourced data entry, billing, QA</t>
    </r>
  </si>
  <si>
    <r>
      <t>§</t>
    </r>
    <r>
      <rPr>
        <sz val="7"/>
        <color theme="1"/>
        <rFont val="Times New Roman"/>
        <family val="1"/>
      </rPr>
      <t xml:space="preserve">    </t>
    </r>
    <r>
      <rPr>
        <i/>
        <u/>
        <sz val="11"/>
        <color theme="1"/>
        <rFont val="Arial"/>
        <family val="2"/>
      </rPr>
      <t>Other</t>
    </r>
    <r>
      <rPr>
        <sz val="11"/>
        <color theme="1"/>
        <rFont val="Arial"/>
        <family val="2"/>
      </rPr>
      <t>:</t>
    </r>
    <r>
      <rPr>
        <b/>
        <sz val="11"/>
        <color theme="1"/>
        <rFont val="Arial"/>
        <family val="2"/>
      </rPr>
      <t xml:space="preserve"> </t>
    </r>
    <r>
      <rPr>
        <i/>
        <sz val="11"/>
        <color theme="1"/>
        <rFont val="Arial"/>
        <family val="2"/>
      </rPr>
      <t xml:space="preserve">Consultants, Contracted labor (1099 contractors providing indirect services) </t>
    </r>
  </si>
  <si>
    <r>
      <t>·</t>
    </r>
    <r>
      <rPr>
        <sz val="7"/>
        <color theme="1"/>
        <rFont val="Times New Roman"/>
        <family val="1"/>
      </rPr>
      <t>      </t>
    </r>
    <r>
      <rPr>
        <sz val="11"/>
        <color theme="1"/>
        <rFont val="Arial"/>
        <family val="2"/>
      </rPr>
      <t xml:space="preserve">Additional space is provided for other expenses not already listed. However, please try to use the listed categories as much as possible.  </t>
    </r>
  </si>
  <si>
    <r>
      <t>·</t>
    </r>
    <r>
      <rPr>
        <sz val="7"/>
        <color theme="1"/>
        <rFont val="Times New Roman"/>
        <family val="1"/>
      </rPr>
      <t xml:space="preserve">        </t>
    </r>
    <r>
      <rPr>
        <sz val="11"/>
        <color theme="1"/>
        <rFont val="Arial"/>
        <family val="2"/>
      </rPr>
      <t xml:space="preserve">Bidders must complete Tab 2. Admin Expense Detail to itemize and describe, in detail, including the methodology for cost allocation (if applicable), all administrative expenses. </t>
    </r>
  </si>
  <si>
    <r>
      <rPr>
        <sz val="11"/>
        <color theme="1"/>
        <rFont val="Symbol"/>
        <family val="1"/>
        <charset val="2"/>
      </rPr>
      <t xml:space="preserve">· </t>
    </r>
    <r>
      <rPr>
        <sz val="11"/>
        <color theme="1"/>
        <rFont val="Arial"/>
        <family val="2"/>
      </rPr>
      <t>Units of service will be automatically derived based on the productivity input (B%) for each staff position. The total units of services will auto-populate by modality of service as follows:</t>
    </r>
  </si>
  <si>
    <r>
      <rPr>
        <u/>
        <sz val="11"/>
        <color theme="1"/>
        <rFont val="Arial"/>
        <family val="2"/>
      </rPr>
      <t>Crisis Intervention*</t>
    </r>
    <r>
      <rPr>
        <sz val="11"/>
        <color theme="1"/>
        <rFont val="Arial"/>
        <family val="2"/>
      </rPr>
      <t>:  1</t>
    </r>
  </si>
  <si>
    <r>
      <t xml:space="preserve">· </t>
    </r>
    <r>
      <rPr>
        <sz val="11"/>
        <color theme="1"/>
        <rFont val="Arial"/>
        <family val="2"/>
      </rPr>
      <t>Include any revenue that the Bidder will use to support the proposed program.</t>
    </r>
  </si>
  <si>
    <t>Average Annualized Salary</t>
  </si>
  <si>
    <t>Direct
 √</t>
  </si>
  <si>
    <t>Bidder's Employees</t>
  </si>
  <si>
    <t>Bidder's Employees -   Salaries &amp; Wages TOTAL</t>
  </si>
  <si>
    <t xml:space="preserve">Bidder's Employees -  Fringe Benefits </t>
  </si>
  <si>
    <t>Bidder's Employees - Salaries, Wages, and Benefits TOTAL</t>
  </si>
  <si>
    <t>AMOUNT</t>
  </si>
  <si>
    <t>Bidder's Name:</t>
  </si>
  <si>
    <t>Prepared By:</t>
  </si>
  <si>
    <r>
      <t>·</t>
    </r>
    <r>
      <rPr>
        <sz val="7"/>
        <color theme="1"/>
        <rFont val="Times New Roman"/>
        <family val="1"/>
      </rPr>
      <t xml:space="preserve">       </t>
    </r>
    <r>
      <rPr>
        <sz val="11"/>
        <color theme="1"/>
        <rFont val="Arial"/>
        <family val="2"/>
      </rPr>
      <t>Ensure that staff listed in this section are the bidder's employees. If staff are independent contractors and not the bidder's employees, include these positions under the MH Professional Contracted Services section.</t>
    </r>
  </si>
  <si>
    <t xml:space="preserve">NOTE: </t>
  </si>
  <si>
    <t>OPERATING EXPENSES</t>
  </si>
  <si>
    <t>SALARIES, WAGES, AND BENEFITS</t>
  </si>
  <si>
    <t>REVENUE</t>
  </si>
  <si>
    <r>
      <t xml:space="preserve">GROSS COST </t>
    </r>
    <r>
      <rPr>
        <b/>
        <u/>
        <sz val="20"/>
        <rFont val="Arial"/>
        <family val="2"/>
      </rPr>
      <t>WITHOUT</t>
    </r>
    <r>
      <rPr>
        <b/>
        <sz val="20"/>
        <color indexed="8"/>
        <rFont val="Arial"/>
        <family val="2"/>
      </rPr>
      <t xml:space="preserve"> CLIENT SUPPORT EXPENDITURES</t>
    </r>
  </si>
  <si>
    <r>
      <t xml:space="preserve">GROSS COST </t>
    </r>
    <r>
      <rPr>
        <b/>
        <u/>
        <sz val="20"/>
        <rFont val="Arial"/>
        <family val="2"/>
      </rPr>
      <t>WITH</t>
    </r>
    <r>
      <rPr>
        <b/>
        <sz val="20"/>
        <color rgb="FFCC00FF"/>
        <rFont val="Arial"/>
        <family val="2"/>
      </rPr>
      <t xml:space="preserve"> </t>
    </r>
    <r>
      <rPr>
        <b/>
        <sz val="20"/>
        <color indexed="8"/>
        <rFont val="Arial"/>
        <family val="2"/>
      </rPr>
      <t>CLIENT SUPPORT EXPENDITURES</t>
    </r>
  </si>
  <si>
    <t>UNITS OF SERVICE &amp; RATES</t>
  </si>
  <si>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</si>
  <si>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t xml:space="preserve"> ADMINISTRATIVE EXPENSES</t>
  </si>
  <si>
    <r>
      <t>·</t>
    </r>
    <r>
      <rPr>
        <sz val="7"/>
        <color theme="1"/>
        <rFont val="Times New Roman"/>
        <family val="1"/>
      </rPr>
      <t>     </t>
    </r>
    <r>
      <rPr>
        <sz val="11"/>
        <color theme="1"/>
        <rFont val="Arial"/>
        <family val="2"/>
      </rPr>
      <t xml:space="preserve"> Budget Line Item definitions are included in </t>
    </r>
    <r>
      <rPr>
        <i/>
        <sz val="11"/>
        <color theme="1"/>
        <rFont val="Arial"/>
        <family val="2"/>
      </rPr>
      <t>Italics</t>
    </r>
    <r>
      <rPr>
        <sz val="11"/>
        <color theme="1"/>
        <rFont val="Arial"/>
        <family val="2"/>
      </rPr>
      <t xml:space="preserve"> below.</t>
    </r>
  </si>
  <si>
    <r>
      <t>·</t>
    </r>
    <r>
      <rPr>
        <sz val="7"/>
        <color rgb="FF0000FF"/>
        <rFont val="Times New Roman"/>
        <family val="1"/>
      </rPr>
      <t xml:space="preserve">        </t>
    </r>
    <r>
      <rPr>
        <sz val="11"/>
        <color rgb="FF0000FF"/>
        <rFont val="Arial"/>
        <family val="2"/>
      </rPr>
      <t>Select a County Region from the drop down menu. The contract maximum for each region will auto-populate.</t>
    </r>
  </si>
  <si>
    <t xml:space="preserve">    Number of Work Hours per FTE per week :                                    40 hours</t>
  </si>
  <si>
    <t xml:space="preserve"> x Number of  Weeks per Year                                                       x 52 Weeks </t>
  </si>
  <si>
    <t xml:space="preserve"> = Total Annual Work Hours   (40*52)                                             = 2,080 hours</t>
  </si>
  <si>
    <r>
      <rPr>
        <sz val="10"/>
        <rFont val="Arial"/>
        <family val="2"/>
      </rPr>
      <t xml:space="preserve">Minus </t>
    </r>
    <r>
      <rPr>
        <sz val="10"/>
        <color theme="1"/>
        <rFont val="Arial"/>
        <family val="2"/>
      </rPr>
      <t>Average Annual Vacation Leave (15 days)  = 15 *8           (120) hours</t>
    </r>
  </si>
  <si>
    <t>Minus Average Annual Sick Leave (8 days) = 8*8                       (64) hours</t>
  </si>
  <si>
    <t xml:space="preserve">Minus Paid Holidays (11 days) = 11*8                                       (88) hours </t>
  </si>
  <si>
    <t>Enter Bidder Name</t>
  </si>
  <si>
    <t xml:space="preserve">Administrative Employees (Direct Assigned) </t>
  </si>
  <si>
    <r>
      <rPr>
        <b/>
        <sz val="22"/>
        <rFont val="Arial"/>
        <family val="2"/>
      </rPr>
      <t xml:space="preserve"> WHOLE DOLLARS </t>
    </r>
    <r>
      <rPr>
        <b/>
        <u/>
        <sz val="22"/>
        <rFont val="Arial"/>
        <family val="2"/>
      </rPr>
      <t>ONLY</t>
    </r>
  </si>
  <si>
    <r>
      <t>·</t>
    </r>
    <r>
      <rPr>
        <sz val="7"/>
        <color theme="1"/>
        <rFont val="Times New Roman"/>
        <family val="1"/>
      </rPr>
      <t xml:space="preserve">        </t>
    </r>
    <r>
      <rPr>
        <sz val="11"/>
        <color theme="1"/>
        <rFont val="Arial"/>
        <family val="2"/>
      </rPr>
      <t xml:space="preserve">Annualized program budget requests cannot exceed the maximum allocation of </t>
    </r>
    <r>
      <rPr>
        <sz val="11"/>
        <color rgb="FF0000FF"/>
        <rFont val="Arial"/>
        <family val="2"/>
      </rPr>
      <t>$1,008,280</t>
    </r>
  </si>
  <si>
    <r>
      <rPr>
        <u/>
        <sz val="11"/>
        <color theme="1"/>
        <rFont val="Arial"/>
        <family val="2"/>
      </rPr>
      <t xml:space="preserve">Medication Support </t>
    </r>
    <r>
      <rPr>
        <sz val="11"/>
        <color theme="1"/>
        <rFont val="Arial"/>
        <family val="2"/>
      </rPr>
      <t>= Number of Units provided by the prescriber/s (employees and/or contracted)</t>
    </r>
  </si>
  <si>
    <t xml:space="preserve"> * Crisis intervention is an unplanned service that cannot be budgeted/estimated. The budget form has 1 unit as a placeholder to indicate that the program has the ability to provide crisis intervention. </t>
  </si>
  <si>
    <r>
      <t>·</t>
    </r>
    <r>
      <rPr>
        <sz val="7"/>
        <rFont val="Times New Roman"/>
        <family val="1"/>
      </rPr>
      <t xml:space="preserve">        </t>
    </r>
    <r>
      <rPr>
        <sz val="11"/>
        <rFont val="Arial"/>
        <family val="2"/>
      </rPr>
      <t xml:space="preserve">The total on Tab 2. Admin Expense Detail is linked to the total program budget on Tab 1. For this reason, Administrative staff should either be listed in the Salaries &amp; Wages section of Tab 1 Program Budget </t>
    </r>
    <r>
      <rPr>
        <b/>
        <sz val="11"/>
        <rFont val="Arial"/>
        <family val="2"/>
      </rPr>
      <t>OR</t>
    </r>
    <r>
      <rPr>
        <sz val="11"/>
        <rFont val="Arial"/>
        <family val="2"/>
      </rPr>
      <t xml:space="preserve"> listed on Tab 2 Admin Expense Detail. Do</t>
    </r>
    <r>
      <rPr>
        <b/>
        <sz val="11"/>
        <rFont val="Arial"/>
        <family val="2"/>
      </rPr>
      <t xml:space="preserve"> NOT</t>
    </r>
    <r>
      <rPr>
        <sz val="11"/>
        <rFont val="Arial"/>
        <family val="2"/>
      </rPr>
      <t xml:space="preserve"> duplicate these expenses on both the budget and the Admin Expense Detail tab.</t>
    </r>
  </si>
  <si>
    <r>
      <t xml:space="preserve">     </t>
    </r>
    <r>
      <rPr>
        <b/>
        <sz val="11"/>
        <rFont val="Arial"/>
        <family val="2"/>
      </rPr>
      <t>NOTE:</t>
    </r>
    <r>
      <rPr>
        <sz val="11"/>
        <rFont val="Arial"/>
        <family val="2"/>
      </rPr>
      <t xml:space="preserve"> Positions listed under this section should not have any associated benefits. If a position is subject to benefits, it should be listed under Salaries and Wages</t>
    </r>
  </si>
  <si>
    <r>
      <t xml:space="preserve">Note : Do </t>
    </r>
    <r>
      <rPr>
        <b/>
        <sz val="11"/>
        <rFont val="Arial"/>
        <family val="2"/>
      </rPr>
      <t xml:space="preserve">NOT </t>
    </r>
    <r>
      <rPr>
        <sz val="1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b/>
        <sz val="11"/>
        <rFont val="Arial"/>
        <family val="2"/>
      </rPr>
      <t>NOT</t>
    </r>
    <r>
      <rPr>
        <sz val="11"/>
        <rFont val="Arial"/>
        <family val="2"/>
      </rPr>
      <t xml:space="preserve"> include PTO or other leave. </t>
    </r>
  </si>
  <si>
    <r>
      <t xml:space="preserve">·    </t>
    </r>
    <r>
      <rPr>
        <sz val="11"/>
        <color theme="1"/>
        <rFont val="Arial"/>
        <family val="2"/>
      </rPr>
      <t>Save and submit the electronic version of the budget in</t>
    </r>
    <r>
      <rPr>
        <sz val="11"/>
        <rFont val="Arial"/>
        <family val="2"/>
      </rPr>
      <t xml:space="preserve"> Excel.</t>
    </r>
  </si>
  <si>
    <r>
      <t>·</t>
    </r>
    <r>
      <rPr>
        <sz val="7"/>
        <color theme="1"/>
        <rFont val="Times New Roman"/>
        <family val="1"/>
      </rPr>
      <t xml:space="preserve">        </t>
    </r>
    <r>
      <rPr>
        <sz val="11"/>
        <color theme="1"/>
        <rFont val="Arial"/>
        <family val="2"/>
      </rPr>
      <t>Print all pages of both tabs to include with hard copy proposal. Make sure printed documents are properly formatted and in a large enough font to read.</t>
    </r>
  </si>
  <si>
    <r>
      <t>·</t>
    </r>
    <r>
      <rPr>
        <sz val="7"/>
        <color theme="1"/>
        <rFont val="Times New Roman"/>
        <family val="1"/>
      </rPr>
      <t>       </t>
    </r>
    <r>
      <rPr>
        <sz val="11"/>
        <color theme="1"/>
        <rFont val="Arial"/>
        <family val="2"/>
      </rPr>
      <t>1099 Contract Workers who provide</t>
    </r>
    <r>
      <rPr>
        <b/>
        <sz val="11"/>
        <color theme="1"/>
        <rFont val="Arial"/>
        <family val="2"/>
      </rPr>
      <t xml:space="preserve"> direct </t>
    </r>
    <r>
      <rPr>
        <sz val="11"/>
        <color theme="1"/>
        <rFont val="Arial"/>
        <family val="2"/>
      </rPr>
      <t xml:space="preserve">client services should be listed in this section, i.e.. LPHAs, Mental Health Specialists, etc. </t>
    </r>
  </si>
  <si>
    <t xml:space="preserve">Linked to Admin Expense Detail </t>
  </si>
  <si>
    <r>
      <t>·</t>
    </r>
    <r>
      <rPr>
        <sz val="7"/>
        <color theme="1"/>
        <rFont val="Times New Roman"/>
        <family val="1"/>
      </rPr>
      <t xml:space="preserve">        </t>
    </r>
    <r>
      <rPr>
        <sz val="11"/>
        <color theme="1"/>
        <rFont val="Arial"/>
        <family val="2"/>
      </rPr>
      <t>Complete both tabs:  'B-1  Funded Program Budget' and  'Admin Expense Detail'.</t>
    </r>
  </si>
  <si>
    <r>
      <rPr>
        <b/>
        <i/>
        <sz val="10"/>
        <rFont val="Arial"/>
        <family val="2"/>
      </rPr>
      <t xml:space="preserve">  Example:</t>
    </r>
    <r>
      <rPr>
        <sz val="10"/>
        <color theme="1"/>
        <rFont val="Arial"/>
        <family val="2"/>
      </rPr>
      <t xml:space="preserve"> If a person works 20 hours a week in a project, this would be .50 FTE.  If a person works 37.5 hours per week, this would equal .94 FTE </t>
    </r>
  </si>
  <si>
    <r>
      <t>·</t>
    </r>
    <r>
      <rPr>
        <sz val="7"/>
        <color theme="1"/>
        <rFont val="Times New Roman"/>
        <family val="1"/>
      </rPr>
      <t>  </t>
    </r>
    <r>
      <rPr>
        <sz val="11"/>
        <color theme="1"/>
        <rFont val="Arial"/>
        <family val="2"/>
      </rPr>
      <t>  For each required staff position, enter: the number of Full-Time Equivalents (FTEs) based on a 40-hour work week, the billable percentage, and the total annual salary costs. The average annualized salary will auto-calculate.</t>
    </r>
  </si>
  <si>
    <r>
      <t>·</t>
    </r>
    <r>
      <rPr>
        <sz val="7"/>
        <color theme="1"/>
        <rFont val="Times New Roman"/>
        <family val="1"/>
      </rPr>
      <t xml:space="preserve">        </t>
    </r>
    <r>
      <rPr>
        <sz val="11"/>
        <color theme="1"/>
        <rFont val="Arial"/>
        <family val="2"/>
      </rPr>
      <t xml:space="preserve">This program will be reimbursed at </t>
    </r>
    <r>
      <rPr>
        <sz val="11"/>
        <color rgb="FF0000FF"/>
        <rFont val="Arial"/>
        <family val="2"/>
      </rPr>
      <t>actual cost</t>
    </r>
    <r>
      <rPr>
        <sz val="11"/>
        <rFont val="Arial"/>
        <family val="2"/>
      </rPr>
      <t xml:space="preserve"> for the first three months up to 1/4 of the annual allocation i.e.</t>
    </r>
    <r>
      <rPr>
        <sz val="11"/>
        <color rgb="FF0000FF"/>
        <rFont val="Arial"/>
        <family val="2"/>
      </rPr>
      <t>$252,070</t>
    </r>
    <r>
      <rPr>
        <sz val="11"/>
        <rFont val="Arial"/>
        <family val="2"/>
      </rPr>
      <t>, and</t>
    </r>
    <r>
      <rPr>
        <sz val="11"/>
        <color rgb="FF0000FF"/>
        <rFont val="Arial"/>
        <family val="2"/>
      </rPr>
      <t xml:space="preserve"> rate-based </t>
    </r>
    <r>
      <rPr>
        <sz val="11"/>
        <rFont val="Arial"/>
        <family val="2"/>
      </rPr>
      <t>thereafter.</t>
    </r>
  </si>
  <si>
    <r>
      <rPr>
        <sz val="11"/>
        <color theme="1"/>
        <rFont val="Courier New"/>
        <family val="3"/>
      </rPr>
      <t>o</t>
    </r>
    <r>
      <rPr>
        <sz val="11"/>
        <color theme="1"/>
        <rFont val="Arial"/>
        <family val="2"/>
      </rPr>
      <t>  </t>
    </r>
    <r>
      <rPr>
        <b/>
        <sz val="11"/>
        <color theme="1"/>
        <rFont val="Arial"/>
        <family val="2"/>
      </rPr>
      <t xml:space="preserve"> Billable percentage (B%): </t>
    </r>
    <r>
      <rPr>
        <sz val="11"/>
        <color theme="1"/>
        <rFont val="Arial"/>
        <family val="2"/>
      </rPr>
      <t xml:space="preserve">Enter the percentage of billable hours (i.e. direct services) for direct service staff. The units will auto-calculate in </t>
    </r>
    <r>
      <rPr>
        <sz val="11"/>
        <color rgb="FF0000FF"/>
        <rFont val="Arial"/>
        <family val="2"/>
      </rPr>
      <t xml:space="preserve">column F </t>
    </r>
    <r>
      <rPr>
        <sz val="11"/>
        <color theme="1"/>
        <rFont val="Arial"/>
        <family val="2"/>
      </rPr>
      <t>based on the following formula:</t>
    </r>
  </si>
  <si>
    <r>
      <rPr>
        <sz val="11"/>
        <color theme="1"/>
        <rFont val="Courier New"/>
        <family val="3"/>
      </rPr>
      <t>o </t>
    </r>
    <r>
      <rPr>
        <sz val="11"/>
        <color theme="1"/>
        <rFont val="Arial"/>
        <family val="2"/>
      </rPr>
      <t> </t>
    </r>
    <r>
      <rPr>
        <b/>
        <sz val="11"/>
        <color theme="1"/>
        <rFont val="Arial"/>
        <family val="2"/>
      </rPr>
      <t xml:space="preserve"> FTE:</t>
    </r>
    <r>
      <rPr>
        <sz val="11"/>
        <color theme="1"/>
        <rFont val="Arial"/>
        <family val="2"/>
      </rPr>
      <t xml:space="preserve"> Enter the percentage of FTE based on a 40 hour work week for each job position in the FTE column (</t>
    </r>
    <r>
      <rPr>
        <sz val="11"/>
        <color rgb="FF0000FF"/>
        <rFont val="Arial"/>
        <family val="2"/>
      </rPr>
      <t xml:space="preserve">column D </t>
    </r>
    <r>
      <rPr>
        <sz val="11"/>
        <color theme="1"/>
        <rFont val="Arial"/>
        <family val="2"/>
      </rPr>
      <t xml:space="preserve">). </t>
    </r>
  </si>
  <si>
    <r>
      <t>·</t>
    </r>
    <r>
      <rPr>
        <sz val="7"/>
        <color theme="1"/>
        <rFont val="Times New Roman"/>
        <family val="1"/>
      </rPr>
      <t xml:space="preserve">        </t>
    </r>
    <r>
      <rPr>
        <sz val="11"/>
        <color theme="1"/>
        <rFont val="Arial"/>
        <family val="2"/>
      </rPr>
      <t>Enter the percentage allocated for employee benefits and taxes in cells</t>
    </r>
    <r>
      <rPr>
        <sz val="11"/>
        <color rgb="FF0000FF"/>
        <rFont val="Arial"/>
        <family val="2"/>
      </rPr>
      <t xml:space="preserve"> F44</t>
    </r>
    <r>
      <rPr>
        <sz val="11"/>
        <color theme="1"/>
        <rFont val="Arial"/>
        <family val="2"/>
      </rPr>
      <t xml:space="preserve">, total benefits costs will automatically be calculated on </t>
    </r>
    <r>
      <rPr>
        <sz val="11"/>
        <color rgb="FF0000FF"/>
        <rFont val="Arial"/>
        <family val="2"/>
      </rPr>
      <t>G44</t>
    </r>
    <r>
      <rPr>
        <sz val="11"/>
        <color theme="1"/>
        <rFont val="Arial"/>
        <family val="2"/>
      </rPr>
      <t>.</t>
    </r>
  </si>
  <si>
    <r>
      <t>·</t>
    </r>
    <r>
      <rPr>
        <sz val="7"/>
        <color theme="1"/>
        <rFont val="Times New Roman"/>
        <family val="1"/>
      </rPr>
      <t xml:space="preserve">        </t>
    </r>
    <r>
      <rPr>
        <sz val="11"/>
        <color theme="1"/>
        <rFont val="Arial"/>
        <family val="2"/>
      </rPr>
      <t xml:space="preserve">The awarded bidder may be eligible for a cash advance after contract award, limited to 1/12 of the annualized contract allocation </t>
    </r>
    <r>
      <rPr>
        <u/>
        <sz val="11"/>
        <color theme="1"/>
        <rFont val="Arial"/>
        <family val="2"/>
      </rPr>
      <t xml:space="preserve">and </t>
    </r>
    <r>
      <rPr>
        <sz val="11"/>
        <color theme="1"/>
        <rFont val="Arial"/>
        <family val="2"/>
      </rPr>
      <t>subject to the County Cash Advance Policy.</t>
    </r>
  </si>
  <si>
    <r>
      <rPr>
        <b/>
        <sz val="11"/>
        <rFont val="Arial"/>
        <family val="2"/>
      </rPr>
      <t xml:space="preserve">NOTE: </t>
    </r>
    <r>
      <rPr>
        <sz val="11"/>
        <rFont val="Arial"/>
        <family val="2"/>
      </rPr>
      <t>The resulting rates will constitute the final rates that will be included in the awarded bidder's contract.</t>
    </r>
    <r>
      <rPr>
        <sz val="11"/>
        <color rgb="FFFF0000"/>
        <rFont val="Arial"/>
        <family val="2"/>
      </rPr>
      <t xml:space="preserve"> </t>
    </r>
    <r>
      <rPr>
        <sz val="11"/>
        <rFont val="Arial"/>
        <family val="2"/>
      </rPr>
      <t>The awarded bidder</t>
    </r>
    <r>
      <rPr>
        <sz val="11"/>
        <color rgb="FFFF0000"/>
        <rFont val="Arial"/>
        <family val="2"/>
      </rPr>
      <t xml:space="preserve"> </t>
    </r>
    <r>
      <rPr>
        <b/>
        <sz val="11"/>
        <color rgb="FFFF0000"/>
        <rFont val="Arial"/>
        <family val="2"/>
      </rPr>
      <t>CANNOT</t>
    </r>
    <r>
      <rPr>
        <sz val="11"/>
        <color rgb="FFFF0000"/>
        <rFont val="Arial"/>
        <family val="2"/>
      </rPr>
      <t xml:space="preserve"> </t>
    </r>
    <r>
      <rPr>
        <sz val="11"/>
        <rFont val="Arial"/>
        <family val="2"/>
      </rPr>
      <t xml:space="preserve">negotiate different rates during contract finalization. </t>
    </r>
  </si>
  <si>
    <t xml:space="preserve">Program Name: </t>
  </si>
  <si>
    <t>Program Type:</t>
  </si>
  <si>
    <t xml:space="preserve"> Outpatient Services </t>
  </si>
  <si>
    <t>Reimbursement Type:</t>
  </si>
  <si>
    <t>First 3 months: Actual Cost
Ongoing: Rate-Based</t>
  </si>
  <si>
    <t>12 months</t>
  </si>
  <si>
    <r>
      <t>·</t>
    </r>
    <r>
      <rPr>
        <sz val="7"/>
        <color theme="1"/>
        <rFont val="Times New Roman"/>
        <family val="1"/>
      </rPr>
      <t xml:space="preserve">        </t>
    </r>
    <r>
      <rPr>
        <sz val="11"/>
        <color theme="1"/>
        <rFont val="Arial"/>
        <family val="2"/>
      </rPr>
      <t>Operating Expenses are costs associated with service delivery; these are costs of daily activities that are separate from administrative activities (e.g. Supplies, Rent). Operations expenses can be direct, i.e. easily connected/traceable to the program, (e.g. medical equipment and supplies) or allocated,.i.e.. overhead costs that are needed for the program's day-to-day operations (e.g. utilities).  The following are examples of the allocated/indirect operational costs:</t>
    </r>
  </si>
  <si>
    <r>
      <t xml:space="preserve"> = Adjusted Annual Work Hours =  2,080 - 120 - 64 - 88                       =</t>
    </r>
    <r>
      <rPr>
        <b/>
        <sz val="10"/>
        <color theme="1"/>
        <rFont val="Arial"/>
        <family val="2"/>
      </rPr>
      <t xml:space="preserve"> 1,808 hours</t>
    </r>
  </si>
  <si>
    <r>
      <rPr>
        <b/>
        <sz val="11"/>
        <color theme="1"/>
        <rFont val="Arial"/>
        <family val="2"/>
      </rPr>
      <t xml:space="preserve">NOTE: </t>
    </r>
    <r>
      <rPr>
        <sz val="11"/>
        <color theme="1"/>
        <rFont val="Arial"/>
        <family val="2"/>
      </rPr>
      <t>Bidders should also take advantage of the Budget Narrative Section of the RFP to further provide relevant details and explanation pertaining to the budgeting process.</t>
    </r>
  </si>
  <si>
    <r>
      <rPr>
        <u/>
        <sz val="11"/>
        <color theme="1"/>
        <rFont val="Arial"/>
        <family val="2"/>
      </rPr>
      <t>Mental Health Services</t>
    </r>
    <r>
      <rPr>
        <sz val="11"/>
        <color theme="1"/>
        <rFont val="Arial"/>
        <family val="2"/>
      </rPr>
      <t xml:space="preserve"> =  </t>
    </r>
    <r>
      <rPr>
        <sz val="11"/>
        <color rgb="FF0000FF"/>
        <rFont val="Arial"/>
        <family val="2"/>
      </rPr>
      <t xml:space="preserve"> 50% o</t>
    </r>
    <r>
      <rPr>
        <sz val="11"/>
        <color theme="1"/>
        <rFont val="Arial"/>
        <family val="2"/>
      </rPr>
      <t>f the direct service units (not including the prescriber's units)</t>
    </r>
  </si>
  <si>
    <r>
      <rPr>
        <u/>
        <sz val="11"/>
        <color theme="1"/>
        <rFont val="Arial"/>
        <family val="2"/>
      </rPr>
      <t xml:space="preserve">Case Management </t>
    </r>
    <r>
      <rPr>
        <sz val="11"/>
        <color theme="1"/>
        <rFont val="Arial"/>
        <family val="2"/>
      </rPr>
      <t>= 5</t>
    </r>
    <r>
      <rPr>
        <sz val="11"/>
        <color rgb="FF0000FF"/>
        <rFont val="Arial"/>
        <family val="2"/>
      </rPr>
      <t>0%</t>
    </r>
    <r>
      <rPr>
        <sz val="11"/>
        <color theme="1"/>
        <rFont val="Arial"/>
        <family val="2"/>
      </rPr>
      <t xml:space="preserve"> of the direct service units (not including the prescriber's units)</t>
    </r>
  </si>
  <si>
    <t>Min</t>
  </si>
  <si>
    <t>NOTE: Bidders should take advantage of the Budget Narrative Section of the RFP to provide further detail and explanation pertaining to the budgeting process and budget assumptions.</t>
  </si>
  <si>
    <t>Prescriber: Other (specify)</t>
  </si>
  <si>
    <t>Other: (specify)</t>
  </si>
  <si>
    <t>SMI Reentry Treatment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</si>
</sst>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s>
  <fonts count="80" x14ac:knownFonts="1">
    <font>
      <sz val="11"/>
      <color theme="1"/>
      <name val="Calibri"/>
      <family val="2"/>
      <scheme val="minor"/>
    </font>
    <font>
      <sz val="11"/>
      <color theme="1"/>
      <name val="Calibri"/>
      <family val="2"/>
      <scheme val="minor"/>
    </font>
    <font>
      <b/>
      <sz val="12"/>
      <color indexed="8"/>
      <name val="Arial"/>
      <family val="2"/>
    </font>
    <font>
      <b/>
      <sz val="14"/>
      <color indexed="8"/>
      <name val="Arial"/>
      <family val="2"/>
    </font>
    <font>
      <sz val="12"/>
      <name val="Arial"/>
      <family val="2"/>
    </font>
    <font>
      <sz val="14"/>
      <name val="Arial"/>
      <family val="2"/>
    </font>
    <font>
      <sz val="12"/>
      <color indexed="8"/>
      <name val="Arial"/>
      <family val="2"/>
    </font>
    <font>
      <sz val="14"/>
      <color indexed="8"/>
      <name val="Arial"/>
      <family val="2"/>
    </font>
    <font>
      <sz val="11"/>
      <name val="Tahoma"/>
      <family val="2"/>
    </font>
    <font>
      <b/>
      <sz val="12"/>
      <name val="Arial"/>
      <family val="2"/>
    </font>
    <font>
      <sz val="10"/>
      <color indexed="8"/>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b/>
      <sz val="14"/>
      <name val="Arial"/>
      <family val="2"/>
    </font>
    <font>
      <sz val="9"/>
      <name val="Arial Narrow"/>
      <family val="2"/>
    </font>
    <font>
      <b/>
      <sz val="13"/>
      <name val="Arial"/>
      <family val="2"/>
    </font>
    <font>
      <sz val="11"/>
      <name val="Arial"/>
      <family val="2"/>
    </font>
    <font>
      <sz val="9"/>
      <name val="Arial"/>
      <family val="2"/>
    </font>
    <font>
      <sz val="8"/>
      <name val="Arial Narrow"/>
      <family val="2"/>
    </font>
    <font>
      <sz val="7"/>
      <name val="Small Fonts"/>
      <family val="2"/>
    </font>
    <font>
      <b/>
      <sz val="11"/>
      <name val="Arial"/>
      <family val="2"/>
    </font>
    <font>
      <sz val="11"/>
      <color theme="1"/>
      <name val="Arial"/>
      <family val="2"/>
    </font>
    <font>
      <i/>
      <sz val="1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9"/>
      <color indexed="8"/>
      <name val="Arial"/>
      <family val="2"/>
    </font>
    <font>
      <sz val="18"/>
      <color indexed="8"/>
      <name val="Arial"/>
      <family val="2"/>
    </font>
    <font>
      <b/>
      <sz val="20"/>
      <color indexed="8"/>
      <name val="Arial"/>
      <family val="2"/>
    </font>
    <font>
      <b/>
      <sz val="16"/>
      <color theme="0" tint="-0.34998626667073579"/>
      <name val="Arial"/>
      <family val="2"/>
    </font>
    <font>
      <sz val="20"/>
      <color indexed="8"/>
      <name val="Arial"/>
      <family val="2"/>
    </font>
    <font>
      <b/>
      <sz val="20"/>
      <color rgb="FFCC00FF"/>
      <name val="Arial"/>
      <family val="2"/>
    </font>
    <font>
      <b/>
      <sz val="24"/>
      <color indexed="8"/>
      <name val="Arial"/>
      <family val="2"/>
    </font>
    <font>
      <b/>
      <sz val="16"/>
      <color rgb="FF0000FF"/>
      <name val="Arial"/>
      <family val="2"/>
    </font>
    <font>
      <i/>
      <sz val="7"/>
      <color theme="1"/>
      <name val="Times New Roman"/>
      <family val="1"/>
    </font>
    <font>
      <sz val="12"/>
      <color theme="0"/>
      <name val="Arial"/>
      <family val="2"/>
    </font>
    <font>
      <b/>
      <sz val="22"/>
      <name val="Arial"/>
      <family val="2"/>
    </font>
    <font>
      <u/>
      <sz val="10"/>
      <name val="Arial"/>
      <family val="2"/>
    </font>
    <font>
      <b/>
      <i/>
      <sz val="11"/>
      <color theme="1"/>
      <name val="Arial"/>
      <family val="2"/>
    </font>
    <font>
      <b/>
      <i/>
      <sz val="11"/>
      <color rgb="FF000000"/>
      <name val="Arial"/>
      <family val="2"/>
    </font>
    <font>
      <b/>
      <i/>
      <sz val="7"/>
      <color theme="1"/>
      <name val="Times New Roman"/>
      <family val="1"/>
    </font>
    <font>
      <b/>
      <i/>
      <sz val="11"/>
      <color rgb="FF0000FF"/>
      <name val="Arial"/>
      <family val="2"/>
    </font>
    <font>
      <b/>
      <i/>
      <sz val="11"/>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sz val="11"/>
      <color rgb="FF0000FF"/>
      <name val="Arial"/>
      <family val="2"/>
    </font>
    <font>
      <i/>
      <sz val="11"/>
      <color theme="1"/>
      <name val="Arial"/>
      <family val="2"/>
    </font>
    <font>
      <b/>
      <u/>
      <sz val="11"/>
      <color theme="1"/>
      <name val="Arial"/>
      <family val="2"/>
    </font>
    <font>
      <b/>
      <u/>
      <sz val="12"/>
      <color theme="1"/>
      <name val="Arial"/>
      <family val="2"/>
    </font>
    <font>
      <sz val="11"/>
      <color theme="1"/>
      <name val="Wingdings"/>
      <charset val="2"/>
    </font>
    <font>
      <i/>
      <u/>
      <sz val="11"/>
      <color theme="1"/>
      <name val="Arial"/>
      <family val="2"/>
    </font>
    <font>
      <i/>
      <sz val="11"/>
      <color theme="1"/>
      <name val="Wingdings"/>
      <charset val="2"/>
    </font>
    <font>
      <sz val="10"/>
      <color theme="1"/>
      <name val="Arial"/>
      <family val="2"/>
    </font>
    <font>
      <sz val="7"/>
      <name val="Times New Roman"/>
      <family val="1"/>
    </font>
    <font>
      <u/>
      <sz val="7"/>
      <name val="Times New Roman"/>
      <family val="1"/>
    </font>
    <font>
      <u/>
      <sz val="11"/>
      <name val="Arial"/>
      <family val="2"/>
    </font>
    <font>
      <sz val="11"/>
      <color theme="1"/>
      <name val="Times New Roman"/>
      <family val="1"/>
    </font>
    <font>
      <b/>
      <sz val="11"/>
      <color rgb="FFFF0000"/>
      <name val="Arial"/>
      <family val="2"/>
    </font>
    <font>
      <b/>
      <sz val="10"/>
      <color theme="1"/>
      <name val="Arial"/>
      <family val="2"/>
    </font>
    <font>
      <sz val="11"/>
      <color rgb="FFFF0000"/>
      <name val="Arial"/>
      <family val="2"/>
    </font>
    <font>
      <b/>
      <i/>
      <sz val="10"/>
      <name val="Arial"/>
      <family val="2"/>
    </font>
    <font>
      <b/>
      <u/>
      <sz val="20"/>
      <name val="Arial"/>
      <family val="2"/>
    </font>
    <font>
      <sz val="11"/>
      <color rgb="FF0000FF"/>
      <name val="Symbol"/>
      <family val="1"/>
      <charset val="2"/>
    </font>
    <font>
      <sz val="7"/>
      <color rgb="FF0000FF"/>
      <name val="Times New Roman"/>
      <family val="1"/>
    </font>
    <font>
      <b/>
      <sz val="22"/>
      <color indexed="8"/>
      <name val="Arial"/>
      <family val="2"/>
    </font>
    <font>
      <b/>
      <sz val="16"/>
      <name val="Arial"/>
      <family val="2"/>
    </font>
    <font>
      <b/>
      <u/>
      <sz val="22"/>
      <name val="Arial"/>
      <family val="2"/>
    </font>
    <font>
      <sz val="11"/>
      <name val="Symbol"/>
      <family val="1"/>
      <charset val="2"/>
    </font>
    <font>
      <b/>
      <sz val="20"/>
      <color rgb="FF0000FF"/>
      <name val="Arial"/>
      <family val="2"/>
    </font>
    <font>
      <i/>
      <sz val="20"/>
      <color rgb="FF0000FF"/>
      <name val="Arial"/>
      <family val="2"/>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65"/>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D9D9D9"/>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66FF99"/>
        <bgColor indexed="64"/>
      </patternFill>
    </fill>
  </fills>
  <borders count="30">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9" fontId="4" fillId="0" borderId="0" applyFont="0" applyFill="0" applyBorder="0" applyAlignment="0" applyProtection="0"/>
    <xf numFmtId="0" fontId="13" fillId="0" borderId="0"/>
    <xf numFmtId="0" fontId="14" fillId="0" borderId="0"/>
    <xf numFmtId="44" fontId="14" fillId="0" borderId="0" applyFont="0" applyFill="0" applyBorder="0" applyAlignment="0" applyProtection="0"/>
    <xf numFmtId="43" fontId="1" fillId="0" borderId="0" applyFont="0" applyFill="0" applyBorder="0" applyAlignment="0" applyProtection="0"/>
    <xf numFmtId="166" fontId="17" fillId="0" borderId="0"/>
    <xf numFmtId="0" fontId="19" fillId="0" borderId="0"/>
    <xf numFmtId="43" fontId="14" fillId="0" borderId="0" applyFont="0" applyFill="0" applyBorder="0" applyAlignment="0" applyProtection="0"/>
  </cellStyleXfs>
  <cellXfs count="454">
    <xf numFmtId="0" fontId="0" fillId="0" borderId="0" xfId="0"/>
    <xf numFmtId="0" fontId="6" fillId="0" borderId="0" xfId="0" applyFont="1" applyFill="1" applyBorder="1" applyProtection="1"/>
    <xf numFmtId="0" fontId="6" fillId="0" borderId="0" xfId="0" applyFont="1" applyBorder="1" applyProtection="1"/>
    <xf numFmtId="0" fontId="3" fillId="0" borderId="14" xfId="0" applyFont="1" applyBorder="1" applyAlignment="1" applyProtection="1">
      <alignment horizontal="center" vertical="justify"/>
    </xf>
    <xf numFmtId="0" fontId="2" fillId="0" borderId="0" xfId="0" applyFont="1" applyBorder="1" applyProtection="1"/>
    <xf numFmtId="0" fontId="7" fillId="0" borderId="0" xfId="0" applyFont="1" applyBorder="1" applyProtection="1"/>
    <xf numFmtId="6" fontId="6" fillId="3" borderId="0" xfId="0" applyNumberFormat="1" applyFont="1" applyFill="1" applyBorder="1" applyAlignment="1" applyProtection="1">
      <alignment horizontal="right"/>
    </xf>
    <xf numFmtId="6" fontId="6" fillId="0" borderId="0" xfId="0" applyNumberFormat="1" applyFont="1" applyBorder="1" applyProtection="1"/>
    <xf numFmtId="6" fontId="6" fillId="3" borderId="0" xfId="0" applyNumberFormat="1" applyFont="1" applyFill="1" applyBorder="1" applyProtection="1"/>
    <xf numFmtId="6" fontId="6" fillId="3" borderId="9" xfId="0" applyNumberFormat="1" applyFont="1" applyFill="1" applyBorder="1" applyProtection="1"/>
    <xf numFmtId="6" fontId="6" fillId="3" borderId="0" xfId="2" applyNumberFormat="1" applyFont="1" applyFill="1" applyBorder="1" applyProtection="1"/>
    <xf numFmtId="6" fontId="6" fillId="3" borderId="0" xfId="2" applyNumberFormat="1" applyFont="1" applyFill="1" applyBorder="1" applyAlignment="1" applyProtection="1">
      <alignment horizontal="right"/>
    </xf>
    <xf numFmtId="6" fontId="6" fillId="3" borderId="5" xfId="0" applyNumberFormat="1" applyFont="1" applyFill="1" applyBorder="1" applyAlignment="1" applyProtection="1">
      <alignment horizontal="right"/>
    </xf>
    <xf numFmtId="4" fontId="6" fillId="0" borderId="0" xfId="0" applyNumberFormat="1" applyFont="1" applyFill="1" applyBorder="1" applyProtection="1"/>
    <xf numFmtId="0" fontId="6" fillId="0" borderId="0" xfId="0" applyFont="1" applyFill="1" applyProtection="1"/>
    <xf numFmtId="3" fontId="6" fillId="0" borderId="0" xfId="2" applyNumberFormat="1" applyFont="1" applyFill="1" applyProtection="1"/>
    <xf numFmtId="6" fontId="6" fillId="8" borderId="0" xfId="0" applyNumberFormat="1" applyFont="1" applyFill="1" applyBorder="1" applyProtection="1"/>
    <xf numFmtId="6" fontId="6" fillId="8" borderId="0" xfId="2" applyNumberFormat="1" applyFont="1" applyFill="1" applyBorder="1" applyProtection="1"/>
    <xf numFmtId="6" fontId="6" fillId="8" borderId="0" xfId="0" applyNumberFormat="1" applyFont="1" applyFill="1" applyBorder="1" applyAlignment="1" applyProtection="1">
      <alignment horizontal="right"/>
    </xf>
    <xf numFmtId="3" fontId="6" fillId="8" borderId="0" xfId="2" applyNumberFormat="1" applyFont="1" applyFill="1" applyBorder="1" applyProtection="1"/>
    <xf numFmtId="0" fontId="6" fillId="8" borderId="0" xfId="0" applyFont="1" applyFill="1" applyBorder="1" applyProtection="1"/>
    <xf numFmtId="6" fontId="2" fillId="8" borderId="3" xfId="2" applyNumberFormat="1" applyFont="1" applyFill="1" applyBorder="1" applyAlignment="1" applyProtection="1">
      <alignment horizontal="left"/>
    </xf>
    <xf numFmtId="6" fontId="6" fillId="8" borderId="3" xfId="0" applyNumberFormat="1" applyFont="1" applyFill="1" applyBorder="1" applyAlignment="1" applyProtection="1">
      <alignment horizontal="right"/>
    </xf>
    <xf numFmtId="6" fontId="6" fillId="8" borderId="13" xfId="0" applyNumberFormat="1" applyFont="1" applyFill="1" applyBorder="1" applyAlignment="1" applyProtection="1">
      <alignment horizontal="right"/>
    </xf>
    <xf numFmtId="6" fontId="2" fillId="8" borderId="3" xfId="0" applyNumberFormat="1" applyFont="1" applyFill="1" applyBorder="1" applyAlignment="1" applyProtection="1">
      <alignment horizontal="left"/>
    </xf>
    <xf numFmtId="0" fontId="2" fillId="8" borderId="0" xfId="0" quotePrefix="1" applyFont="1" applyFill="1" applyBorder="1" applyAlignment="1" applyProtection="1">
      <alignment horizontal="left"/>
    </xf>
    <xf numFmtId="4" fontId="6" fillId="8" borderId="0" xfId="0" applyNumberFormat="1" applyFont="1" applyFill="1" applyBorder="1" applyProtection="1"/>
    <xf numFmtId="37" fontId="2" fillId="8" borderId="0" xfId="0" applyNumberFormat="1" applyFont="1" applyFill="1" applyBorder="1" applyProtection="1"/>
    <xf numFmtId="37" fontId="6" fillId="8" borderId="0" xfId="0" applyNumberFormat="1" applyFont="1" applyFill="1" applyBorder="1" applyProtection="1"/>
    <xf numFmtId="0" fontId="2" fillId="8" borderId="0" xfId="0" applyFont="1" applyFill="1" applyBorder="1" applyAlignment="1" applyProtection="1">
      <alignment horizontal="left"/>
    </xf>
    <xf numFmtId="0" fontId="9" fillId="0" borderId="0" xfId="7" applyFont="1" applyAlignment="1">
      <alignment horizontal="center"/>
    </xf>
    <xf numFmtId="0" fontId="14" fillId="0" borderId="0" xfId="7"/>
    <xf numFmtId="0" fontId="15" fillId="0" borderId="0" xfId="7" applyFont="1" applyAlignment="1">
      <alignment horizontal="center"/>
    </xf>
    <xf numFmtId="0" fontId="14" fillId="0" borderId="0" xfId="7" applyFont="1"/>
    <xf numFmtId="0" fontId="14" fillId="0" borderId="0" xfId="7" applyAlignment="1">
      <alignment horizontal="center"/>
    </xf>
    <xf numFmtId="0" fontId="14" fillId="0" borderId="0" xfId="7" applyFont="1" applyAlignment="1">
      <alignment horizontal="center"/>
    </xf>
    <xf numFmtId="0" fontId="14" fillId="0" borderId="16" xfId="7" applyBorder="1" applyAlignment="1">
      <alignment horizontal="center"/>
    </xf>
    <xf numFmtId="0" fontId="14" fillId="0" borderId="16" xfId="7" applyFont="1" applyBorder="1" applyAlignment="1">
      <alignment horizontal="center"/>
    </xf>
    <xf numFmtId="0" fontId="14" fillId="0" borderId="0" xfId="7" applyFont="1" applyBorder="1" applyAlignment="1">
      <alignment horizontal="center"/>
    </xf>
    <xf numFmtId="0" fontId="14" fillId="0" borderId="0" xfId="7" applyBorder="1" applyAlignment="1">
      <alignment horizontal="center"/>
    </xf>
    <xf numFmtId="0" fontId="9" fillId="0" borderId="0" xfId="7" applyFont="1" applyFill="1" applyAlignment="1">
      <alignment horizontal="center"/>
    </xf>
    <xf numFmtId="0" fontId="14" fillId="0" borderId="0" xfId="7" applyFont="1" applyAlignment="1">
      <alignment horizontal="center" wrapText="1"/>
    </xf>
    <xf numFmtId="0" fontId="14" fillId="0" borderId="0" xfId="7" applyFill="1"/>
    <xf numFmtId="0" fontId="14" fillId="0" borderId="0" xfId="7" applyAlignment="1">
      <alignment horizontal="center" wrapText="1"/>
    </xf>
    <xf numFmtId="6" fontId="14" fillId="0" borderId="0" xfId="7" applyNumberFormat="1" applyFont="1"/>
    <xf numFmtId="0" fontId="14" fillId="0" borderId="0" xfId="7" applyFont="1" applyAlignment="1">
      <alignment horizontal="left" indent="1"/>
    </xf>
    <xf numFmtId="165" fontId="14" fillId="0" borderId="0" xfId="8" applyNumberFormat="1" applyFont="1" applyAlignment="1"/>
    <xf numFmtId="0" fontId="14" fillId="0" borderId="0" xfId="7" applyFont="1" applyAlignment="1"/>
    <xf numFmtId="0" fontId="14" fillId="0" borderId="0" xfId="7" applyFont="1" applyAlignment="1">
      <alignment horizontal="center" vertical="center"/>
    </xf>
    <xf numFmtId="0" fontId="16" fillId="0" borderId="0" xfId="7" applyFont="1" applyAlignment="1">
      <alignment horizontal="left"/>
    </xf>
    <xf numFmtId="0" fontId="17" fillId="0" borderId="0" xfId="7" applyFont="1" applyAlignment="1">
      <alignment horizontal="center"/>
    </xf>
    <xf numFmtId="165" fontId="14" fillId="0" borderId="0" xfId="7" applyNumberFormat="1" applyFont="1" applyAlignment="1">
      <alignment horizontal="center"/>
    </xf>
    <xf numFmtId="164" fontId="14" fillId="0" borderId="0" xfId="7" applyNumberFormat="1" applyFont="1" applyAlignment="1"/>
    <xf numFmtId="164" fontId="14" fillId="0" borderId="0" xfId="7" applyNumberFormat="1"/>
    <xf numFmtId="3" fontId="6" fillId="8" borderId="0" xfId="2" quotePrefix="1" applyNumberFormat="1" applyFont="1" applyFill="1" applyBorder="1" applyAlignment="1" applyProtection="1">
      <alignment horizontal="left"/>
    </xf>
    <xf numFmtId="0" fontId="10" fillId="8" borderId="0" xfId="0" quotePrefix="1" applyFont="1" applyFill="1" applyBorder="1" applyAlignment="1" applyProtection="1">
      <alignment horizontal="left"/>
    </xf>
    <xf numFmtId="0" fontId="19" fillId="2" borderId="0" xfId="11" applyFill="1" applyProtection="1">
      <protection locked="0"/>
    </xf>
    <xf numFmtId="0" fontId="19" fillId="0" borderId="0" xfId="11"/>
    <xf numFmtId="0" fontId="21" fillId="2" borderId="0" xfId="11" applyFont="1" applyFill="1" applyAlignment="1" applyProtection="1">
      <protection locked="0"/>
    </xf>
    <xf numFmtId="0" fontId="12" fillId="2" borderId="0" xfId="11" applyFont="1" applyFill="1" applyProtection="1">
      <protection locked="0"/>
    </xf>
    <xf numFmtId="0" fontId="12" fillId="2" borderId="0" xfId="11" applyFont="1" applyFill="1" applyBorder="1" applyProtection="1">
      <protection locked="0"/>
    </xf>
    <xf numFmtId="0" fontId="21" fillId="2" borderId="0" xfId="11" applyFont="1" applyFill="1" applyBorder="1" applyProtection="1">
      <protection locked="0"/>
    </xf>
    <xf numFmtId="0" fontId="19" fillId="2" borderId="0" xfId="11" applyFont="1" applyFill="1" applyBorder="1" applyProtection="1">
      <protection locked="0"/>
    </xf>
    <xf numFmtId="14" fontId="21" fillId="2" borderId="0" xfId="11" applyNumberFormat="1" applyFont="1" applyFill="1" applyBorder="1" applyAlignment="1" applyProtection="1">
      <alignment horizontal="center"/>
      <protection locked="0"/>
    </xf>
    <xf numFmtId="0" fontId="22" fillId="2" borderId="0" xfId="11" applyFont="1" applyFill="1" applyProtection="1">
      <protection locked="0"/>
    </xf>
    <xf numFmtId="0" fontId="17" fillId="2" borderId="0" xfId="11" applyFont="1" applyFill="1" applyAlignment="1" applyProtection="1">
      <alignment horizontal="center"/>
      <protection locked="0"/>
    </xf>
    <xf numFmtId="0" fontId="12" fillId="2" borderId="0" xfId="11" quotePrefix="1" applyFont="1" applyFill="1" applyAlignment="1" applyProtection="1">
      <alignment horizontal="center"/>
      <protection locked="0"/>
    </xf>
    <xf numFmtId="0" fontId="23" fillId="2" borderId="0" xfId="11" applyFont="1" applyFill="1" applyAlignment="1" applyProtection="1">
      <alignment horizontal="right" vertical="center"/>
      <protection locked="0"/>
    </xf>
    <xf numFmtId="0" fontId="12" fillId="2" borderId="0" xfId="11" applyFont="1" applyFill="1" applyBorder="1" applyAlignment="1" applyProtection="1">
      <alignment vertical="center"/>
      <protection locked="0"/>
    </xf>
    <xf numFmtId="0" fontId="23" fillId="2" borderId="0" xfId="11" applyFont="1" applyFill="1" applyAlignment="1" applyProtection="1">
      <alignment vertical="center"/>
      <protection locked="0"/>
    </xf>
    <xf numFmtId="0" fontId="12" fillId="2" borderId="0" xfId="11" applyFont="1" applyFill="1" applyAlignment="1" applyProtection="1">
      <alignment vertical="center"/>
      <protection locked="0"/>
    </xf>
    <xf numFmtId="0" fontId="12" fillId="2" borderId="0" xfId="11" quotePrefix="1" applyFont="1" applyFill="1" applyAlignment="1">
      <alignment horizontal="center"/>
    </xf>
    <xf numFmtId="0" fontId="12" fillId="2" borderId="0" xfId="11" applyFont="1" applyFill="1" applyBorder="1" applyAlignment="1">
      <alignment vertical="center"/>
    </xf>
    <xf numFmtId="0" fontId="23" fillId="2" borderId="0" xfId="11" applyFont="1" applyFill="1" applyAlignment="1">
      <alignment horizontal="right" vertical="center"/>
    </xf>
    <xf numFmtId="3" fontId="4" fillId="2" borderId="0" xfId="11" applyNumberFormat="1" applyFont="1" applyFill="1" applyBorder="1" applyAlignment="1">
      <alignment horizontal="center" vertical="center"/>
    </xf>
    <xf numFmtId="0" fontId="24" fillId="0" borderId="0" xfId="11" applyFont="1" applyBorder="1" applyAlignment="1">
      <alignment horizontal="left" vertical="center"/>
    </xf>
    <xf numFmtId="0" fontId="12" fillId="0" borderId="0" xfId="11" applyFont="1"/>
    <xf numFmtId="0" fontId="21" fillId="8" borderId="0" xfId="11" applyFont="1" applyFill="1" applyProtection="1">
      <protection locked="0"/>
    </xf>
    <xf numFmtId="0" fontId="12" fillId="8" borderId="0" xfId="11" applyFont="1" applyFill="1" applyProtection="1">
      <protection locked="0"/>
    </xf>
    <xf numFmtId="0" fontId="14" fillId="0" borderId="0" xfId="7" applyAlignment="1"/>
    <xf numFmtId="165" fontId="15" fillId="0" borderId="0" xfId="7" applyNumberFormat="1" applyFont="1" applyAlignment="1">
      <alignment horizontal="center"/>
    </xf>
    <xf numFmtId="165" fontId="14" fillId="0" borderId="0" xfId="7" applyNumberFormat="1" applyFont="1"/>
    <xf numFmtId="165" fontId="14" fillId="0" borderId="0" xfId="7" applyNumberFormat="1" applyFont="1" applyBorder="1" applyAlignment="1">
      <alignment horizontal="center"/>
    </xf>
    <xf numFmtId="165" fontId="14" fillId="0" borderId="0" xfId="7" applyNumberFormat="1" applyFill="1"/>
    <xf numFmtId="165" fontId="14" fillId="0" borderId="0" xfId="7" applyNumberFormat="1"/>
    <xf numFmtId="165" fontId="14" fillId="0" borderId="0" xfId="7" applyNumberFormat="1" applyAlignment="1">
      <alignment horizontal="center"/>
    </xf>
    <xf numFmtId="165" fontId="14" fillId="0" borderId="0" xfId="7" applyNumberFormat="1" applyAlignment="1"/>
    <xf numFmtId="165" fontId="14" fillId="0" borderId="0" xfId="7" applyNumberFormat="1" applyFont="1" applyAlignment="1"/>
    <xf numFmtId="0" fontId="6" fillId="0" borderId="0" xfId="0" applyFont="1" applyBorder="1" applyAlignment="1" applyProtection="1">
      <alignment vertical="center"/>
    </xf>
    <xf numFmtId="0" fontId="6" fillId="0" borderId="0" xfId="0" applyFont="1" applyBorder="1" applyAlignment="1" applyProtection="1">
      <alignment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2" fillId="0" borderId="0" xfId="0" applyFont="1" applyFill="1" applyBorder="1" applyProtection="1"/>
    <xf numFmtId="0" fontId="7" fillId="0" borderId="0" xfId="0" applyFont="1" applyFill="1" applyBorder="1" applyProtection="1"/>
    <xf numFmtId="6" fontId="6" fillId="0" borderId="0" xfId="0" applyNumberFormat="1" applyFont="1" applyFill="1" applyBorder="1" applyProtection="1"/>
    <xf numFmtId="6" fontId="2" fillId="8" borderId="13" xfId="0" applyNumberFormat="1" applyFont="1" applyFill="1" applyBorder="1" applyAlignment="1" applyProtection="1">
      <alignment horizontal="left"/>
    </xf>
    <xf numFmtId="6" fontId="2" fillId="8" borderId="13" xfId="2" applyNumberFormat="1" applyFont="1" applyFill="1" applyBorder="1" applyAlignment="1" applyProtection="1">
      <alignment horizontal="left"/>
    </xf>
    <xf numFmtId="6" fontId="6" fillId="8" borderId="3" xfId="0" applyNumberFormat="1" applyFont="1" applyFill="1" applyBorder="1" applyProtection="1"/>
    <xf numFmtId="0" fontId="14" fillId="0" borderId="0" xfId="7" applyFont="1" applyAlignment="1">
      <alignment horizontal="center"/>
    </xf>
    <xf numFmtId="43" fontId="29" fillId="7" borderId="0" xfId="12" applyFont="1" applyFill="1" applyAlignment="1">
      <alignment horizontal="center"/>
    </xf>
    <xf numFmtId="165" fontId="14" fillId="7" borderId="0" xfId="7" applyNumberFormat="1" applyFill="1"/>
    <xf numFmtId="2" fontId="2" fillId="0" borderId="0" xfId="1" applyNumberFormat="1" applyFont="1" applyBorder="1" applyProtection="1"/>
    <xf numFmtId="2" fontId="2" fillId="0" borderId="0" xfId="1" applyNumberFormat="1" applyFont="1" applyFill="1" applyBorder="1" applyProtection="1"/>
    <xf numFmtId="6" fontId="6" fillId="0" borderId="13" xfId="0" applyNumberFormat="1" applyFont="1" applyBorder="1" applyProtection="1"/>
    <xf numFmtId="0" fontId="28" fillId="0" borderId="5" xfId="0" quotePrefix="1" applyFont="1" applyBorder="1" applyAlignment="1" applyProtection="1">
      <alignment horizontal="left"/>
    </xf>
    <xf numFmtId="164" fontId="28" fillId="2" borderId="15" xfId="0" applyNumberFormat="1" applyFont="1" applyFill="1" applyBorder="1" applyAlignment="1" applyProtection="1">
      <alignment horizontal="right"/>
    </xf>
    <xf numFmtId="0" fontId="28" fillId="8" borderId="0" xfId="0" applyFont="1" applyFill="1" applyBorder="1" applyAlignment="1" applyProtection="1">
      <alignment horizontal="left"/>
    </xf>
    <xf numFmtId="0" fontId="28" fillId="0" borderId="0" xfId="0" applyFont="1" applyBorder="1" applyProtection="1"/>
    <xf numFmtId="0" fontId="28" fillId="0" borderId="0" xfId="0" applyFont="1" applyFill="1" applyBorder="1" applyProtection="1"/>
    <xf numFmtId="0" fontId="33" fillId="8" borderId="0" xfId="0" applyFont="1" applyFill="1" applyBorder="1" applyAlignment="1" applyProtection="1">
      <alignment horizontal="right"/>
    </xf>
    <xf numFmtId="3" fontId="33" fillId="8" borderId="0" xfId="2" applyNumberFormat="1" applyFont="1" applyFill="1" applyBorder="1" applyAlignment="1" applyProtection="1">
      <alignment horizontal="right"/>
    </xf>
    <xf numFmtId="4" fontId="33" fillId="8" borderId="0" xfId="0" applyNumberFormat="1" applyFont="1" applyFill="1" applyBorder="1" applyProtection="1"/>
    <xf numFmtId="37" fontId="33" fillId="8" borderId="0" xfId="0" applyNumberFormat="1" applyFont="1" applyFill="1" applyBorder="1" applyProtection="1"/>
    <xf numFmtId="0" fontId="33" fillId="0" borderId="0" xfId="0" applyFont="1" applyFill="1" applyBorder="1" applyProtection="1"/>
    <xf numFmtId="0" fontId="3" fillId="0" borderId="15" xfId="0" quotePrefix="1" applyFont="1" applyBorder="1" applyAlignment="1" applyProtection="1">
      <alignment horizontal="left"/>
    </xf>
    <xf numFmtId="0" fontId="7" fillId="3" borderId="5" xfId="0" quotePrefix="1" applyFont="1" applyFill="1" applyBorder="1" applyAlignment="1" applyProtection="1">
      <alignment horizontal="left"/>
    </xf>
    <xf numFmtId="3" fontId="7" fillId="3" borderId="6" xfId="2" quotePrefix="1" applyNumberFormat="1" applyFont="1" applyFill="1" applyBorder="1" applyAlignment="1" applyProtection="1">
      <alignment horizontal="left"/>
    </xf>
    <xf numFmtId="4" fontId="7" fillId="3" borderId="6" xfId="0" applyNumberFormat="1" applyFont="1" applyFill="1" applyBorder="1" applyProtection="1"/>
    <xf numFmtId="4" fontId="7" fillId="3" borderId="7" xfId="0" applyNumberFormat="1" applyFont="1" applyFill="1" applyBorder="1" applyProtection="1"/>
    <xf numFmtId="37" fontId="3" fillId="0" borderId="15" xfId="0" applyNumberFormat="1" applyFont="1" applyFill="1" applyBorder="1" applyProtection="1"/>
    <xf numFmtId="0" fontId="32" fillId="0" borderId="0" xfId="0" applyFont="1" applyFill="1" applyBorder="1" applyProtection="1"/>
    <xf numFmtId="43" fontId="4" fillId="2" borderId="0" xfId="1" applyFont="1" applyFill="1" applyBorder="1" applyAlignment="1" applyProtection="1">
      <alignment horizontal="center" vertical="center"/>
      <protection locked="0"/>
    </xf>
    <xf numFmtId="43" fontId="4" fillId="2" borderId="0" xfId="1" applyFont="1" applyFill="1" applyBorder="1" applyAlignment="1">
      <alignment horizontal="center" vertical="center"/>
    </xf>
    <xf numFmtId="6" fontId="2" fillId="2" borderId="3" xfId="0" applyNumberFormat="1" applyFont="1" applyFill="1" applyBorder="1" applyAlignment="1" applyProtection="1">
      <alignment horizontal="center"/>
    </xf>
    <xf numFmtId="0" fontId="2" fillId="0" borderId="9" xfId="0" applyFont="1" applyFill="1" applyBorder="1" applyProtection="1"/>
    <xf numFmtId="0" fontId="6" fillId="8" borderId="0" xfId="0" applyFont="1" applyFill="1" applyBorder="1" applyAlignment="1" applyProtection="1">
      <alignment horizontal="center"/>
    </xf>
    <xf numFmtId="2" fontId="2" fillId="10" borderId="6" xfId="1" applyNumberFormat="1" applyFont="1" applyFill="1" applyBorder="1" applyAlignment="1" applyProtection="1">
      <alignment horizontal="right"/>
    </xf>
    <xf numFmtId="6" fontId="28" fillId="10" borderId="15" xfId="0" applyNumberFormat="1" applyFont="1" applyFill="1" applyBorder="1" applyAlignment="1" applyProtection="1">
      <alignment horizontal="center"/>
    </xf>
    <xf numFmtId="6" fontId="28" fillId="10" borderId="14" xfId="0" applyNumberFormat="1" applyFont="1" applyFill="1" applyBorder="1" applyAlignment="1" applyProtection="1">
      <alignment horizontal="center"/>
    </xf>
    <xf numFmtId="2" fontId="2" fillId="10" borderId="13" xfId="1" applyNumberFormat="1" applyFont="1" applyFill="1" applyBorder="1" applyAlignment="1" applyProtection="1">
      <alignment horizontal="right"/>
    </xf>
    <xf numFmtId="0" fontId="28" fillId="4" borderId="0" xfId="0" quotePrefix="1" applyFont="1" applyFill="1" applyBorder="1" applyAlignment="1" applyProtection="1"/>
    <xf numFmtId="0" fontId="32" fillId="0" borderId="0" xfId="0" applyFont="1" applyBorder="1" applyProtection="1"/>
    <xf numFmtId="0" fontId="34" fillId="0" borderId="0" xfId="0" applyFont="1" applyBorder="1" applyProtection="1"/>
    <xf numFmtId="0" fontId="34" fillId="0" borderId="0" xfId="0" applyFont="1" applyFill="1" applyBorder="1" applyProtection="1"/>
    <xf numFmtId="164" fontId="28" fillId="2" borderId="12" xfId="0" applyNumberFormat="1" applyFont="1" applyFill="1" applyBorder="1" applyAlignment="1" applyProtection="1">
      <alignment horizontal="right"/>
    </xf>
    <xf numFmtId="9" fontId="31" fillId="8" borderId="12" xfId="3" applyFont="1" applyFill="1" applyBorder="1" applyAlignment="1" applyProtection="1">
      <alignment horizontal="center"/>
      <protection locked="0"/>
    </xf>
    <xf numFmtId="164" fontId="11" fillId="5" borderId="14" xfId="0" applyNumberFormat="1" applyFont="1" applyFill="1" applyBorder="1" applyAlignment="1" applyProtection="1">
      <alignment horizontal="right"/>
    </xf>
    <xf numFmtId="0" fontId="35" fillId="2" borderId="5" xfId="0" applyFont="1" applyFill="1" applyBorder="1" applyAlignment="1" applyProtection="1">
      <alignment horizontal="left"/>
    </xf>
    <xf numFmtId="39" fontId="35" fillId="0" borderId="15" xfId="0" applyNumberFormat="1" applyFont="1" applyFill="1" applyBorder="1" applyAlignment="1" applyProtection="1">
      <alignment horizontal="right"/>
    </xf>
    <xf numFmtId="6" fontId="35" fillId="2" borderId="15" xfId="2" applyNumberFormat="1" applyFont="1" applyFill="1" applyBorder="1" applyAlignment="1" applyProtection="1">
      <alignment horizontal="right"/>
    </xf>
    <xf numFmtId="9" fontId="35" fillId="9" borderId="15" xfId="3" applyFont="1" applyFill="1" applyBorder="1" applyAlignment="1" applyProtection="1">
      <alignment horizontal="right"/>
    </xf>
    <xf numFmtId="37" fontId="35" fillId="0" borderId="15" xfId="0" applyNumberFormat="1" applyFont="1" applyFill="1" applyBorder="1" applyAlignment="1" applyProtection="1">
      <alignment horizontal="right"/>
    </xf>
    <xf numFmtId="39" fontId="11" fillId="5" borderId="15" xfId="0" applyNumberFormat="1" applyFont="1" applyFill="1" applyBorder="1" applyAlignment="1" applyProtection="1">
      <alignment horizontal="right"/>
    </xf>
    <xf numFmtId="3" fontId="11" fillId="5" borderId="14" xfId="3" applyNumberFormat="1" applyFont="1" applyFill="1" applyBorder="1" applyAlignment="1" applyProtection="1">
      <alignment horizontal="right"/>
    </xf>
    <xf numFmtId="0" fontId="32" fillId="4" borderId="0" xfId="0" applyFont="1" applyFill="1" applyBorder="1" applyProtection="1"/>
    <xf numFmtId="0" fontId="28" fillId="4" borderId="9" xfId="0" quotePrefix="1" applyFont="1" applyFill="1" applyBorder="1" applyAlignment="1" applyProtection="1">
      <protection locked="0"/>
    </xf>
    <xf numFmtId="9" fontId="36" fillId="4" borderId="12" xfId="3" applyFont="1" applyFill="1" applyBorder="1" applyAlignment="1" applyProtection="1">
      <alignment horizontal="center"/>
      <protection locked="0"/>
    </xf>
    <xf numFmtId="2" fontId="11" fillId="5" borderId="5" xfId="1" applyNumberFormat="1" applyFont="1" applyFill="1" applyBorder="1" applyAlignment="1" applyProtection="1">
      <alignment horizontal="left" vertical="center"/>
    </xf>
    <xf numFmtId="2" fontId="2" fillId="5" borderId="6"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0" fontId="11" fillId="5" borderId="5" xfId="0" quotePrefix="1" applyFont="1" applyFill="1" applyBorder="1" applyAlignment="1" applyProtection="1">
      <alignment horizontal="left" vertical="center"/>
    </xf>
    <xf numFmtId="6" fontId="35" fillId="8" borderId="6" xfId="0" applyNumberFormat="1" applyFont="1" applyFill="1" applyBorder="1" applyAlignment="1" applyProtection="1">
      <alignment horizontal="left"/>
    </xf>
    <xf numFmtId="6" fontId="35" fillId="8" borderId="6" xfId="2" applyNumberFormat="1" applyFont="1" applyFill="1" applyBorder="1" applyAlignment="1" applyProtection="1">
      <alignment horizontal="left"/>
    </xf>
    <xf numFmtId="6" fontId="37" fillId="8" borderId="6" xfId="0" applyNumberFormat="1" applyFont="1" applyFill="1" applyBorder="1" applyAlignment="1" applyProtection="1">
      <alignment horizontal="right"/>
    </xf>
    <xf numFmtId="6" fontId="37" fillId="0" borderId="0" xfId="0" applyNumberFormat="1" applyFont="1" applyBorder="1" applyProtection="1"/>
    <xf numFmtId="6" fontId="37" fillId="0" borderId="0" xfId="0" applyNumberFormat="1" applyFont="1" applyFill="1" applyBorder="1" applyProtection="1"/>
    <xf numFmtId="0" fontId="35" fillId="2" borderId="14" xfId="0" applyFont="1" applyFill="1" applyBorder="1" applyAlignment="1" applyProtection="1">
      <alignment horizontal="left"/>
    </xf>
    <xf numFmtId="6" fontId="37" fillId="3" borderId="11" xfId="0" applyNumberFormat="1" applyFont="1" applyFill="1" applyBorder="1" applyProtection="1"/>
    <xf numFmtId="6" fontId="37" fillId="3" borderId="13" xfId="2" applyNumberFormat="1" applyFont="1" applyFill="1" applyBorder="1" applyProtection="1"/>
    <xf numFmtId="6" fontId="37" fillId="3" borderId="13" xfId="0" applyNumberFormat="1" applyFont="1" applyFill="1" applyBorder="1" applyAlignment="1" applyProtection="1">
      <alignment horizontal="right"/>
    </xf>
    <xf numFmtId="6" fontId="35" fillId="0" borderId="15" xfId="0" applyNumberFormat="1" applyFont="1" applyBorder="1" applyAlignment="1" applyProtection="1">
      <alignment horizontal="right"/>
    </xf>
    <xf numFmtId="6" fontId="37" fillId="3" borderId="12" xfId="0" applyNumberFormat="1" applyFont="1" applyFill="1" applyBorder="1" applyAlignment="1" applyProtection="1">
      <alignment horizontal="right"/>
    </xf>
    <xf numFmtId="0" fontId="35" fillId="2" borderId="2" xfId="0" applyFont="1" applyFill="1" applyBorder="1" applyAlignment="1" applyProtection="1">
      <alignment horizontal="left"/>
    </xf>
    <xf numFmtId="6" fontId="37" fillId="3" borderId="5" xfId="0" applyNumberFormat="1" applyFont="1" applyFill="1" applyBorder="1" applyProtection="1">
      <protection locked="0"/>
    </xf>
    <xf numFmtId="6" fontId="37" fillId="3" borderId="6" xfId="2" applyNumberFormat="1" applyFont="1" applyFill="1" applyBorder="1" applyProtection="1">
      <protection locked="0"/>
    </xf>
    <xf numFmtId="6" fontId="37" fillId="3" borderId="6" xfId="0" applyNumberFormat="1" applyFont="1" applyFill="1" applyBorder="1" applyAlignment="1" applyProtection="1">
      <alignment horizontal="right"/>
      <protection locked="0"/>
    </xf>
    <xf numFmtId="9" fontId="37" fillId="3" borderId="7" xfId="3" applyNumberFormat="1" applyFont="1" applyFill="1" applyBorder="1" applyAlignment="1" applyProtection="1">
      <alignment horizontal="right"/>
    </xf>
    <xf numFmtId="6" fontId="37" fillId="0" borderId="0" xfId="0" applyNumberFormat="1" applyFont="1" applyFill="1" applyBorder="1" applyProtection="1">
      <protection locked="0"/>
    </xf>
    <xf numFmtId="6" fontId="35" fillId="0" borderId="2" xfId="0" applyNumberFormat="1" applyFont="1" applyBorder="1" applyAlignment="1" applyProtection="1">
      <alignment horizontal="right"/>
    </xf>
    <xf numFmtId="0" fontId="11" fillId="8" borderId="6" xfId="0" applyFont="1" applyFill="1" applyBorder="1" applyAlignment="1" applyProtection="1">
      <alignment horizontal="left"/>
    </xf>
    <xf numFmtId="37" fontId="34" fillId="8" borderId="3" xfId="0" applyNumberFormat="1" applyFont="1" applyFill="1" applyBorder="1" applyAlignment="1" applyProtection="1">
      <alignment horizontal="right"/>
    </xf>
    <xf numFmtId="0" fontId="35" fillId="2" borderId="15" xfId="0" applyFont="1" applyFill="1" applyBorder="1" applyAlignment="1" applyProtection="1">
      <alignment horizontal="left"/>
    </xf>
    <xf numFmtId="6" fontId="37" fillId="3" borderId="13" xfId="2" applyNumberFormat="1" applyFont="1" applyFill="1" applyBorder="1" applyAlignment="1" applyProtection="1">
      <alignment horizontal="center"/>
    </xf>
    <xf numFmtId="6" fontId="37" fillId="4" borderId="13" xfId="2" applyNumberFormat="1" applyFont="1" applyFill="1" applyBorder="1" applyAlignment="1" applyProtection="1">
      <alignment horizontal="center"/>
    </xf>
    <xf numFmtId="164" fontId="37" fillId="8" borderId="13" xfId="0" applyNumberFormat="1" applyFont="1" applyFill="1" applyBorder="1" applyAlignment="1" applyProtection="1">
      <alignment horizontal="right"/>
    </xf>
    <xf numFmtId="0" fontId="37" fillId="0" borderId="0" xfId="0" applyFont="1" applyBorder="1" applyProtection="1"/>
    <xf numFmtId="0" fontId="37" fillId="0" borderId="0" xfId="0" applyFont="1" applyFill="1" applyBorder="1" applyProtection="1"/>
    <xf numFmtId="2" fontId="11" fillId="11" borderId="5" xfId="1" applyNumberFormat="1" applyFont="1" applyFill="1" applyBorder="1" applyAlignment="1" applyProtection="1">
      <alignment horizontal="left" vertical="center"/>
    </xf>
    <xf numFmtId="2" fontId="2" fillId="11" borderId="6" xfId="1" applyNumberFormat="1" applyFont="1" applyFill="1" applyBorder="1" applyAlignment="1" applyProtection="1">
      <alignment horizontal="right" vertical="center"/>
    </xf>
    <xf numFmtId="6" fontId="6" fillId="8" borderId="6" xfId="0" applyNumberFormat="1" applyFont="1" applyFill="1" applyBorder="1" applyAlignment="1" applyProtection="1">
      <alignment vertical="center"/>
    </xf>
    <xf numFmtId="6" fontId="6" fillId="8" borderId="6" xfId="2" applyNumberFormat="1" applyFont="1" applyFill="1" applyBorder="1" applyAlignment="1" applyProtection="1">
      <alignment vertical="center"/>
    </xf>
    <xf numFmtId="6" fontId="6" fillId="8" borderId="6" xfId="0" applyNumberFormat="1" applyFont="1" applyFill="1" applyBorder="1" applyAlignment="1" applyProtection="1">
      <alignment horizontal="right" vertical="center"/>
    </xf>
    <xf numFmtId="6" fontId="6" fillId="0" borderId="0" xfId="0" applyNumberFormat="1" applyFont="1" applyBorder="1" applyAlignment="1" applyProtection="1">
      <alignment vertical="center"/>
    </xf>
    <xf numFmtId="6" fontId="6" fillId="0" borderId="0" xfId="0" applyNumberFormat="1" applyFont="1" applyFill="1" applyBorder="1" applyAlignment="1" applyProtection="1">
      <alignment vertical="center"/>
    </xf>
    <xf numFmtId="0" fontId="11" fillId="11" borderId="15" xfId="0" quotePrefix="1" applyFont="1" applyFill="1" applyBorder="1" applyAlignment="1" applyProtection="1">
      <alignment horizontal="left"/>
    </xf>
    <xf numFmtId="39" fontId="28" fillId="11" borderId="15" xfId="0" applyNumberFormat="1" applyFont="1" applyFill="1" applyBorder="1" applyAlignment="1" applyProtection="1">
      <alignment horizontal="right"/>
    </xf>
    <xf numFmtId="9" fontId="28" fillId="11" borderId="7" xfId="3" applyFont="1" applyFill="1" applyBorder="1" applyAlignment="1" applyProtection="1">
      <alignment horizontal="right"/>
    </xf>
    <xf numFmtId="3" fontId="28" fillId="11" borderId="12" xfId="3" applyNumberFormat="1" applyFont="1" applyFill="1" applyBorder="1" applyAlignment="1" applyProtection="1">
      <alignment horizontal="right"/>
    </xf>
    <xf numFmtId="164" fontId="11" fillId="11" borderId="12" xfId="0" applyNumberFormat="1" applyFont="1" applyFill="1" applyBorder="1" applyAlignment="1" applyProtection="1">
      <alignment horizontal="right"/>
    </xf>
    <xf numFmtId="0" fontId="34" fillId="0" borderId="0" xfId="0" applyFont="1" applyBorder="1" applyAlignment="1" applyProtection="1"/>
    <xf numFmtId="0" fontId="34" fillId="0" borderId="0" xfId="0" applyFont="1" applyFill="1" applyBorder="1" applyAlignment="1" applyProtection="1"/>
    <xf numFmtId="0" fontId="39" fillId="12" borderId="5" xfId="0" applyFont="1" applyFill="1" applyBorder="1" applyAlignment="1" applyProtection="1">
      <alignment vertical="center"/>
    </xf>
    <xf numFmtId="0" fontId="11" fillId="12" borderId="6" xfId="0" applyFont="1" applyFill="1" applyBorder="1" applyAlignment="1" applyProtection="1">
      <alignment vertical="center"/>
    </xf>
    <xf numFmtId="0" fontId="11" fillId="12" borderId="7" xfId="0" applyFont="1" applyFill="1" applyBorder="1" applyAlignment="1" applyProtection="1">
      <alignment vertical="center"/>
    </xf>
    <xf numFmtId="0" fontId="12" fillId="2" borderId="0" xfId="11" applyFont="1" applyFill="1" applyAlignment="1" applyProtection="1">
      <alignment horizontal="right" vertical="center"/>
      <protection locked="0"/>
    </xf>
    <xf numFmtId="0" fontId="19" fillId="8" borderId="0" xfId="11" applyFill="1"/>
    <xf numFmtId="0" fontId="21" fillId="2" borderId="0" xfId="11" applyFont="1" applyFill="1" applyBorder="1" applyAlignment="1" applyProtection="1">
      <alignment vertical="center"/>
      <protection locked="0"/>
    </xf>
    <xf numFmtId="0" fontId="25" fillId="2" borderId="0" xfId="11" applyFont="1" applyFill="1" applyBorder="1" applyAlignment="1" applyProtection="1">
      <alignment horizontal="right" vertical="center"/>
      <protection locked="0"/>
    </xf>
    <xf numFmtId="0" fontId="28" fillId="3" borderId="9" xfId="0" quotePrefix="1" applyFont="1" applyFill="1" applyBorder="1" applyAlignment="1" applyProtection="1"/>
    <xf numFmtId="0" fontId="11" fillId="4" borderId="13" xfId="0" quotePrefix="1" applyFont="1" applyFill="1" applyBorder="1" applyAlignment="1" applyProtection="1"/>
    <xf numFmtId="0" fontId="11" fillId="3" borderId="5" xfId="0" quotePrefix="1" applyFont="1" applyFill="1" applyBorder="1" applyAlignment="1" applyProtection="1"/>
    <xf numFmtId="0" fontId="11" fillId="3" borderId="6" xfId="0" quotePrefix="1" applyFont="1" applyFill="1" applyBorder="1" applyAlignment="1" applyProtection="1"/>
    <xf numFmtId="37" fontId="2" fillId="8" borderId="0" xfId="0" applyNumberFormat="1" applyFont="1" applyFill="1" applyBorder="1" applyAlignment="1" applyProtection="1">
      <alignment horizontal="center" vertical="center"/>
    </xf>
    <xf numFmtId="4" fontId="7" fillId="3" borderId="0" xfId="0" applyNumberFormat="1" applyFont="1" applyFill="1" applyBorder="1" applyProtection="1"/>
    <xf numFmtId="164" fontId="42" fillId="8" borderId="0" xfId="2" quotePrefix="1" applyNumberFormat="1" applyFont="1" applyFill="1" applyBorder="1" applyAlignment="1" applyProtection="1">
      <alignment horizontal="center"/>
    </xf>
    <xf numFmtId="9" fontId="11" fillId="9" borderId="12" xfId="3" applyFont="1" applyFill="1" applyBorder="1" applyAlignment="1" applyProtection="1">
      <alignment horizontal="right"/>
    </xf>
    <xf numFmtId="37" fontId="7" fillId="2" borderId="14" xfId="3" applyNumberFormat="1" applyFont="1" applyFill="1" applyBorder="1" applyAlignment="1" applyProtection="1">
      <alignment horizontal="right"/>
    </xf>
    <xf numFmtId="0" fontId="28" fillId="0" borderId="14" xfId="0" applyFont="1" applyBorder="1" applyAlignment="1" applyProtection="1">
      <alignment horizontal="center" vertical="justify"/>
    </xf>
    <xf numFmtId="164" fontId="32" fillId="2" borderId="15" xfId="2" applyNumberFormat="1" applyFont="1" applyFill="1" applyBorder="1" applyAlignment="1" applyProtection="1">
      <alignment horizontal="right"/>
    </xf>
    <xf numFmtId="6" fontId="7" fillId="0" borderId="15" xfId="0" applyNumberFormat="1" applyFont="1" applyBorder="1" applyAlignment="1" applyProtection="1">
      <alignment horizontal="left"/>
      <protection locked="0"/>
    </xf>
    <xf numFmtId="6" fontId="7" fillId="3" borderId="9" xfId="0" applyNumberFormat="1" applyFont="1" applyFill="1" applyBorder="1" applyProtection="1"/>
    <xf numFmtId="6" fontId="7" fillId="3" borderId="0" xfId="2" applyNumberFormat="1" applyFont="1" applyFill="1" applyBorder="1" applyProtection="1"/>
    <xf numFmtId="6" fontId="7" fillId="3" borderId="0" xfId="0" applyNumberFormat="1" applyFont="1" applyFill="1" applyBorder="1" applyAlignment="1" applyProtection="1">
      <alignment horizontal="right"/>
    </xf>
    <xf numFmtId="6" fontId="7" fillId="3" borderId="1" xfId="0" applyNumberFormat="1" applyFont="1" applyFill="1" applyBorder="1" applyAlignment="1" applyProtection="1">
      <alignment horizontal="right"/>
    </xf>
    <xf numFmtId="6" fontId="7" fillId="0" borderId="0" xfId="0" applyNumberFormat="1" applyFont="1" applyFill="1" applyBorder="1" applyProtection="1"/>
    <xf numFmtId="6" fontId="7" fillId="0" borderId="15" xfId="0" applyNumberFormat="1" applyFont="1" applyBorder="1" applyAlignment="1" applyProtection="1">
      <alignment horizontal="left"/>
    </xf>
    <xf numFmtId="6" fontId="7" fillId="0" borderId="0" xfId="0" applyNumberFormat="1" applyFont="1" applyBorder="1" applyProtection="1"/>
    <xf numFmtId="6" fontId="3" fillId="0" borderId="15" xfId="0" applyNumberFormat="1" applyFont="1" applyBorder="1" applyAlignment="1" applyProtection="1">
      <alignment horizontal="left"/>
    </xf>
    <xf numFmtId="6" fontId="7" fillId="3" borderId="0" xfId="2" applyNumberFormat="1" applyFont="1" applyFill="1" applyBorder="1" applyAlignment="1" applyProtection="1">
      <alignment horizontal="right"/>
    </xf>
    <xf numFmtId="6" fontId="7" fillId="0" borderId="15" xfId="0" applyNumberFormat="1" applyFont="1" applyBorder="1" applyAlignment="1" applyProtection="1">
      <alignment horizontal="left" indent="1"/>
    </xf>
    <xf numFmtId="6" fontId="7" fillId="3" borderId="9" xfId="2" applyNumberFormat="1" applyFont="1" applyFill="1" applyBorder="1" applyAlignment="1" applyProtection="1">
      <alignment horizontal="center"/>
    </xf>
    <xf numFmtId="6" fontId="7" fillId="4" borderId="0" xfId="2" applyNumberFormat="1" applyFont="1" applyFill="1" applyBorder="1" applyAlignment="1" applyProtection="1">
      <alignment horizontal="center"/>
    </xf>
    <xf numFmtId="6" fontId="7" fillId="3" borderId="3" xfId="0" applyNumberFormat="1" applyFont="1" applyFill="1" applyBorder="1" applyAlignment="1" applyProtection="1">
      <alignment horizontal="right"/>
    </xf>
    <xf numFmtId="6" fontId="7" fillId="3" borderId="3" xfId="2" applyNumberFormat="1" applyFont="1" applyFill="1" applyBorder="1" applyAlignment="1" applyProtection="1">
      <alignment horizontal="center"/>
    </xf>
    <xf numFmtId="6" fontId="7" fillId="3" borderId="0" xfId="2" applyNumberFormat="1" applyFont="1" applyFill="1" applyBorder="1" applyAlignment="1" applyProtection="1">
      <alignment horizontal="center"/>
    </xf>
    <xf numFmtId="6" fontId="7" fillId="3" borderId="10" xfId="0" applyNumberFormat="1" applyFont="1" applyFill="1" applyBorder="1" applyProtection="1"/>
    <xf numFmtId="6" fontId="7" fillId="3" borderId="3" xfId="2" applyNumberFormat="1" applyFont="1" applyFill="1" applyBorder="1" applyProtection="1"/>
    <xf numFmtId="6" fontId="7" fillId="3" borderId="4" xfId="0" applyNumberFormat="1" applyFont="1" applyFill="1" applyBorder="1" applyAlignment="1" applyProtection="1">
      <alignment horizontal="right"/>
    </xf>
    <xf numFmtId="165" fontId="7" fillId="0" borderId="15" xfId="0" applyNumberFormat="1" applyFont="1" applyFill="1" applyBorder="1" applyProtection="1"/>
    <xf numFmtId="0" fontId="18" fillId="6" borderId="13" xfId="0" applyFont="1" applyFill="1" applyBorder="1" applyAlignment="1" applyProtection="1">
      <alignment horizontal="left"/>
    </xf>
    <xf numFmtId="165" fontId="18" fillId="8" borderId="13" xfId="2" quotePrefix="1" applyNumberFormat="1" applyFont="1" applyFill="1" applyBorder="1" applyAlignment="1" applyProtection="1">
      <alignment horizontal="left" indent="1"/>
    </xf>
    <xf numFmtId="0" fontId="7" fillId="8" borderId="13" xfId="0" applyFont="1" applyFill="1" applyBorder="1" applyProtection="1"/>
    <xf numFmtId="4" fontId="7" fillId="8" borderId="13" xfId="0" applyNumberFormat="1" applyFont="1" applyFill="1" applyBorder="1" applyProtection="1"/>
    <xf numFmtId="37" fontId="7" fillId="8" borderId="13" xfId="0" applyNumberFormat="1" applyFont="1" applyFill="1" applyBorder="1" applyProtection="1"/>
    <xf numFmtId="0" fontId="3" fillId="8" borderId="15" xfId="0" quotePrefix="1" applyFont="1" applyFill="1" applyBorder="1" applyAlignment="1" applyProtection="1">
      <alignment horizontal="left"/>
    </xf>
    <xf numFmtId="0" fontId="18" fillId="3" borderId="0" xfId="0" quotePrefix="1" applyFont="1" applyFill="1" applyBorder="1" applyAlignment="1" applyProtection="1">
      <alignment horizontal="left"/>
    </xf>
    <xf numFmtId="165" fontId="18" fillId="3" borderId="0" xfId="2" quotePrefix="1" applyNumberFormat="1" applyFont="1" applyFill="1" applyBorder="1" applyAlignment="1" applyProtection="1">
      <alignment horizontal="left" indent="1"/>
    </xf>
    <xf numFmtId="3" fontId="18" fillId="3" borderId="0" xfId="2" quotePrefix="1" applyNumberFormat="1" applyFont="1" applyFill="1" applyBorder="1" applyAlignment="1" applyProtection="1">
      <alignment horizontal="left"/>
    </xf>
    <xf numFmtId="4" fontId="7" fillId="3" borderId="3" xfId="0" applyNumberFormat="1" applyFont="1" applyFill="1" applyBorder="1" applyProtection="1"/>
    <xf numFmtId="4" fontId="7" fillId="3" borderId="4" xfId="0" applyNumberFormat="1" applyFont="1" applyFill="1" applyBorder="1" applyProtection="1"/>
    <xf numFmtId="37" fontId="7" fillId="0" borderId="14" xfId="0" applyNumberFormat="1" applyFont="1" applyFill="1" applyBorder="1" applyProtection="1"/>
    <xf numFmtId="4" fontId="7" fillId="3" borderId="1" xfId="0" applyNumberFormat="1" applyFont="1" applyFill="1" applyBorder="1" applyProtection="1"/>
    <xf numFmtId="0" fontId="18" fillId="3" borderId="13" xfId="0" quotePrefix="1" applyFont="1" applyFill="1" applyBorder="1" applyAlignment="1" applyProtection="1">
      <alignment horizontal="left"/>
    </xf>
    <xf numFmtId="3" fontId="18" fillId="3" borderId="13" xfId="2" quotePrefix="1" applyNumberFormat="1" applyFont="1" applyFill="1" applyBorder="1" applyAlignment="1" applyProtection="1">
      <alignment horizontal="left"/>
    </xf>
    <xf numFmtId="4" fontId="7" fillId="3" borderId="13" xfId="0" applyNumberFormat="1" applyFont="1" applyFill="1" applyBorder="1" applyProtection="1"/>
    <xf numFmtId="4" fontId="7" fillId="3" borderId="12" xfId="0" applyNumberFormat="1" applyFont="1" applyFill="1" applyBorder="1" applyProtection="1"/>
    <xf numFmtId="164" fontId="3" fillId="0" borderId="15" xfId="1" applyNumberFormat="1" applyFont="1" applyFill="1" applyBorder="1" applyProtection="1"/>
    <xf numFmtId="4" fontId="7" fillId="0" borderId="0" xfId="0" applyNumberFormat="1" applyFont="1" applyFill="1" applyBorder="1" applyProtection="1"/>
    <xf numFmtId="0" fontId="3" fillId="8" borderId="0" xfId="0" quotePrefix="1" applyFont="1" applyFill="1" applyBorder="1" applyAlignment="1" applyProtection="1">
      <alignment horizontal="left"/>
    </xf>
    <xf numFmtId="0" fontId="18" fillId="0" borderId="0" xfId="0" quotePrefix="1" applyFont="1" applyFill="1" applyBorder="1" applyAlignment="1" applyProtection="1">
      <alignment horizontal="left"/>
    </xf>
    <xf numFmtId="3" fontId="18" fillId="8" borderId="0" xfId="2" quotePrefix="1" applyNumberFormat="1" applyFont="1" applyFill="1" applyBorder="1" applyAlignment="1" applyProtection="1">
      <alignment horizontal="left"/>
    </xf>
    <xf numFmtId="1" fontId="3" fillId="8" borderId="0" xfId="1" applyNumberFormat="1" applyFont="1" applyFill="1" applyBorder="1" applyProtection="1"/>
    <xf numFmtId="0" fontId="7" fillId="8" borderId="0" xfId="0" applyFont="1" applyFill="1" applyBorder="1" applyProtection="1"/>
    <xf numFmtId="4" fontId="7" fillId="8" borderId="0" xfId="0" applyNumberFormat="1" applyFont="1" applyFill="1" applyBorder="1" applyProtection="1"/>
    <xf numFmtId="0" fontId="18" fillId="3" borderId="9" xfId="0" quotePrefix="1" applyFont="1" applyFill="1" applyBorder="1" applyAlignment="1" applyProtection="1">
      <alignment horizontal="left"/>
    </xf>
    <xf numFmtId="0" fontId="18" fillId="3" borderId="11" xfId="0" quotePrefix="1" applyFont="1" applyFill="1" applyBorder="1" applyAlignment="1" applyProtection="1">
      <alignment horizontal="left"/>
    </xf>
    <xf numFmtId="0" fontId="5" fillId="6" borderId="3" xfId="0" applyFont="1" applyFill="1" applyBorder="1" applyAlignment="1" applyProtection="1">
      <alignment horizontal="right"/>
    </xf>
    <xf numFmtId="3" fontId="5" fillId="6" borderId="3" xfId="2" applyNumberFormat="1" applyFont="1" applyFill="1" applyBorder="1" applyAlignment="1" applyProtection="1">
      <alignment horizontal="right"/>
    </xf>
    <xf numFmtId="0" fontId="7" fillId="6" borderId="3" xfId="0" applyFont="1" applyFill="1" applyBorder="1" applyProtection="1"/>
    <xf numFmtId="4" fontId="7" fillId="6" borderId="3" xfId="0" applyNumberFormat="1" applyFont="1" applyFill="1" applyBorder="1" applyProtection="1"/>
    <xf numFmtId="0" fontId="7" fillId="6" borderId="13" xfId="0" applyFont="1" applyFill="1" applyBorder="1" applyProtection="1"/>
    <xf numFmtId="4" fontId="7" fillId="6" borderId="13" xfId="0" applyNumberFormat="1" applyFont="1" applyFill="1" applyBorder="1" applyProtection="1"/>
    <xf numFmtId="0" fontId="3" fillId="3" borderId="9" xfId="0" quotePrefix="1" applyFont="1" applyFill="1" applyBorder="1" applyAlignment="1" applyProtection="1">
      <alignment horizontal="left"/>
    </xf>
    <xf numFmtId="3" fontId="3" fillId="3" borderId="0" xfId="2" quotePrefix="1" applyNumberFormat="1" applyFont="1" applyFill="1" applyBorder="1" applyAlignment="1" applyProtection="1">
      <alignment horizontal="left"/>
    </xf>
    <xf numFmtId="0" fontId="3" fillId="3" borderId="11" xfId="0" quotePrefix="1" applyFont="1" applyFill="1" applyBorder="1" applyAlignment="1" applyProtection="1">
      <alignment horizontal="left"/>
    </xf>
    <xf numFmtId="3" fontId="3" fillId="3" borderId="13" xfId="2" quotePrefix="1" applyNumberFormat="1" applyFont="1" applyFill="1" applyBorder="1" applyAlignment="1" applyProtection="1">
      <alignment horizontal="left"/>
    </xf>
    <xf numFmtId="0" fontId="3" fillId="8" borderId="6" xfId="0" applyFont="1" applyFill="1" applyBorder="1" applyAlignment="1" applyProtection="1">
      <alignment horizontal="center"/>
    </xf>
    <xf numFmtId="0" fontId="3" fillId="6" borderId="6" xfId="0" applyFont="1" applyFill="1" applyBorder="1" applyAlignment="1" applyProtection="1">
      <alignment horizontal="left"/>
    </xf>
    <xf numFmtId="3" fontId="3" fillId="6" borderId="6" xfId="2" applyNumberFormat="1" applyFont="1" applyFill="1" applyBorder="1" applyAlignment="1" applyProtection="1">
      <alignment horizontal="left"/>
    </xf>
    <xf numFmtId="0" fontId="7" fillId="6" borderId="6" xfId="0" applyFont="1" applyFill="1" applyBorder="1" applyProtection="1"/>
    <xf numFmtId="4" fontId="7" fillId="6" borderId="6" xfId="0" applyNumberFormat="1" applyFont="1" applyFill="1" applyBorder="1" applyProtection="1"/>
    <xf numFmtId="2" fontId="3" fillId="10" borderId="6" xfId="1" applyNumberFormat="1" applyFont="1" applyFill="1" applyBorder="1" applyAlignment="1" applyProtection="1">
      <alignment horizontal="right"/>
    </xf>
    <xf numFmtId="2" fontId="3" fillId="10" borderId="13" xfId="1" applyNumberFormat="1" applyFont="1" applyFill="1" applyBorder="1" applyAlignment="1" applyProtection="1">
      <alignment horizontal="right"/>
    </xf>
    <xf numFmtId="37" fontId="28" fillId="2" borderId="2" xfId="0" applyNumberFormat="1" applyFont="1" applyFill="1" applyBorder="1" applyAlignment="1" applyProtection="1">
      <alignment horizontal="center"/>
    </xf>
    <xf numFmtId="0" fontId="15" fillId="0" borderId="0" xfId="7" applyFont="1" applyAlignment="1">
      <alignment horizontal="center"/>
    </xf>
    <xf numFmtId="0" fontId="32" fillId="0" borderId="0" xfId="0" applyFont="1" applyBorder="1" applyAlignment="1" applyProtection="1">
      <alignment vertical="center"/>
    </xf>
    <xf numFmtId="0" fontId="32" fillId="0" borderId="0" xfId="0" applyFont="1" applyFill="1" applyBorder="1" applyAlignment="1" applyProtection="1">
      <alignment vertical="center"/>
    </xf>
    <xf numFmtId="0" fontId="35" fillId="4" borderId="5" xfId="0" quotePrefix="1" applyFont="1" applyFill="1" applyBorder="1" applyAlignment="1" applyProtection="1">
      <alignment horizontal="right"/>
    </xf>
    <xf numFmtId="0" fontId="35" fillId="4" borderId="6" xfId="0" quotePrefix="1" applyFont="1" applyFill="1" applyBorder="1" applyAlignment="1" applyProtection="1">
      <alignment horizontal="right"/>
    </xf>
    <xf numFmtId="0" fontId="35" fillId="0" borderId="0" xfId="0" applyFont="1" applyBorder="1" applyAlignment="1" applyProtection="1">
      <alignment horizontal="right"/>
    </xf>
    <xf numFmtId="0" fontId="35" fillId="0" borderId="0" xfId="0" applyFont="1" applyFill="1" applyBorder="1" applyAlignment="1" applyProtection="1">
      <alignment horizontal="right"/>
    </xf>
    <xf numFmtId="0" fontId="14" fillId="7" borderId="0" xfId="7" applyFill="1"/>
    <xf numFmtId="0" fontId="14" fillId="7" borderId="0" xfId="7" applyFont="1" applyFill="1" applyAlignment="1">
      <alignment wrapText="1"/>
    </xf>
    <xf numFmtId="6" fontId="15" fillId="0" borderId="17" xfId="7" applyNumberFormat="1" applyFont="1" applyBorder="1" applyAlignment="1"/>
    <xf numFmtId="0" fontId="44" fillId="2" borderId="0" xfId="11" applyFont="1" applyFill="1" applyAlignment="1" applyProtection="1">
      <alignment horizontal="center"/>
      <protection locked="0"/>
    </xf>
    <xf numFmtId="0" fontId="19" fillId="2" borderId="0" xfId="11" applyFont="1" applyFill="1" applyProtection="1">
      <protection locked="0"/>
    </xf>
    <xf numFmtId="0" fontId="12" fillId="2" borderId="0" xfId="11" applyFont="1" applyFill="1" applyAlignment="1" applyProtection="1">
      <alignment horizontal="left"/>
      <protection locked="0"/>
    </xf>
    <xf numFmtId="0" fontId="21" fillId="2" borderId="0" xfId="11" applyFont="1" applyFill="1" applyAlignment="1" applyProtection="1">
      <alignment horizontal="left"/>
      <protection locked="0"/>
    </xf>
    <xf numFmtId="0" fontId="43" fillId="4" borderId="2" xfId="0" applyFont="1" applyFill="1" applyBorder="1" applyAlignment="1" applyProtection="1">
      <alignment horizontal="center" wrapText="1"/>
    </xf>
    <xf numFmtId="0" fontId="2" fillId="4" borderId="14" xfId="0" applyFont="1" applyFill="1" applyBorder="1" applyProtection="1"/>
    <xf numFmtId="0" fontId="20" fillId="2" borderId="0" xfId="11" applyFont="1" applyFill="1" applyAlignment="1" applyProtection="1">
      <alignment horizontal="center"/>
      <protection locked="0"/>
    </xf>
    <xf numFmtId="0" fontId="21" fillId="2" borderId="0" xfId="11" applyFont="1" applyFill="1" applyAlignment="1" applyProtection="1">
      <alignment horizontal="center"/>
      <protection locked="0"/>
    </xf>
    <xf numFmtId="0" fontId="21" fillId="2" borderId="0" xfId="11" applyFont="1" applyFill="1" applyBorder="1" applyAlignment="1" applyProtection="1">
      <protection locked="0"/>
    </xf>
    <xf numFmtId="0" fontId="7" fillId="7" borderId="14" xfId="4" applyFont="1" applyFill="1" applyBorder="1" applyAlignment="1" applyProtection="1">
      <alignment horizontal="left"/>
      <protection locked="0"/>
    </xf>
    <xf numFmtId="6" fontId="7" fillId="7" borderId="14" xfId="2" applyNumberFormat="1" applyFont="1" applyFill="1" applyBorder="1" applyAlignment="1" applyProtection="1">
      <alignment horizontal="right"/>
      <protection locked="0"/>
    </xf>
    <xf numFmtId="6" fontId="7" fillId="7" borderId="15" xfId="0" applyNumberFormat="1" applyFont="1" applyFill="1" applyBorder="1" applyAlignment="1" applyProtection="1">
      <alignment horizontal="right"/>
      <protection locked="0"/>
    </xf>
    <xf numFmtId="6" fontId="7" fillId="7" borderId="14" xfId="0" applyNumberFormat="1" applyFont="1" applyFill="1" applyBorder="1" applyAlignment="1" applyProtection="1">
      <alignment horizontal="right"/>
      <protection locked="0"/>
    </xf>
    <xf numFmtId="9" fontId="7" fillId="7" borderId="14" xfId="3" applyFont="1" applyFill="1" applyBorder="1" applyAlignment="1" applyProtection="1">
      <alignment horizontal="right"/>
      <protection locked="0"/>
    </xf>
    <xf numFmtId="39" fontId="7" fillId="7" borderId="15" xfId="0" applyNumberFormat="1" applyFont="1" applyFill="1" applyBorder="1" applyAlignment="1" applyProtection="1">
      <alignment horizontal="right"/>
      <protection locked="0"/>
    </xf>
    <xf numFmtId="0" fontId="0" fillId="0" borderId="0" xfId="0"/>
    <xf numFmtId="0" fontId="3" fillId="0" borderId="14" xfId="0" applyFont="1" applyBorder="1" applyAlignment="1" applyProtection="1">
      <alignment horizontal="center" vertical="justify"/>
    </xf>
    <xf numFmtId="0" fontId="7" fillId="0" borderId="0" xfId="0" applyFont="1" applyBorder="1" applyProtection="1"/>
    <xf numFmtId="6" fontId="6" fillId="8" borderId="6" xfId="0" applyNumberFormat="1" applyFont="1" applyFill="1" applyBorder="1" applyAlignment="1" applyProtection="1">
      <alignment horizontal="right"/>
    </xf>
    <xf numFmtId="6" fontId="6" fillId="8" borderId="13" xfId="0" applyNumberFormat="1" applyFont="1" applyFill="1" applyBorder="1" applyAlignment="1" applyProtection="1">
      <alignment horizontal="right"/>
    </xf>
    <xf numFmtId="0" fontId="45" fillId="14" borderId="27" xfId="0" applyFont="1" applyFill="1" applyBorder="1" applyAlignment="1">
      <alignment vertical="center" wrapText="1"/>
    </xf>
    <xf numFmtId="0" fontId="45" fillId="14" borderId="28" xfId="0" applyFont="1" applyFill="1" applyBorder="1" applyAlignment="1">
      <alignment horizontal="left" vertical="center" wrapText="1" indent="2"/>
    </xf>
    <xf numFmtId="0" fontId="45" fillId="14" borderId="29" xfId="0" applyFont="1" applyFill="1" applyBorder="1" applyAlignment="1">
      <alignment horizontal="left" vertical="center" wrapText="1" indent="2"/>
    </xf>
    <xf numFmtId="0" fontId="52" fillId="0" borderId="0" xfId="0" applyFont="1" applyAlignment="1">
      <alignment horizontal="justify" vertical="center"/>
    </xf>
    <xf numFmtId="0" fontId="57" fillId="0" borderId="0" xfId="0" applyFont="1" applyAlignment="1">
      <alignment horizontal="justify" vertical="center"/>
    </xf>
    <xf numFmtId="0" fontId="0" fillId="0" borderId="0" xfId="0" applyFill="1" applyAlignment="1">
      <alignment wrapText="1"/>
    </xf>
    <xf numFmtId="0" fontId="0" fillId="0" borderId="0" xfId="0" applyFill="1"/>
    <xf numFmtId="0" fontId="50" fillId="0" borderId="0" xfId="0" applyFont="1" applyFill="1" applyAlignment="1" applyProtection="1">
      <alignment vertical="center" wrapText="1"/>
    </xf>
    <xf numFmtId="0" fontId="52" fillId="0" borderId="0" xfId="0" applyFont="1" applyFill="1" applyAlignment="1" applyProtection="1">
      <alignment vertical="center" wrapText="1"/>
    </xf>
    <xf numFmtId="0" fontId="26" fillId="0" borderId="0" xfId="0" applyFont="1" applyFill="1" applyAlignment="1" applyProtection="1">
      <alignment vertical="center" wrapText="1"/>
    </xf>
    <xf numFmtId="0" fontId="26" fillId="0" borderId="28" xfId="0" applyFont="1" applyBorder="1" applyAlignment="1">
      <alignment horizontal="justify" vertical="center"/>
    </xf>
    <xf numFmtId="0" fontId="50" fillId="0" borderId="28" xfId="0" applyFont="1" applyBorder="1" applyAlignment="1">
      <alignment horizontal="center" vertical="center"/>
    </xf>
    <xf numFmtId="0" fontId="51" fillId="0" borderId="28" xfId="0" applyFont="1" applyBorder="1" applyAlignment="1">
      <alignment horizontal="justify" vertical="center"/>
    </xf>
    <xf numFmtId="0" fontId="50" fillId="0" borderId="28" xfId="0" applyFont="1" applyBorder="1" applyAlignment="1">
      <alignment horizontal="justify" vertical="center"/>
    </xf>
    <xf numFmtId="0" fontId="52" fillId="0" borderId="28" xfId="0" applyFont="1" applyBorder="1" applyAlignment="1">
      <alignment horizontal="justify" vertical="center"/>
    </xf>
    <xf numFmtId="0" fontId="52" fillId="0" borderId="28" xfId="0" applyFont="1" applyBorder="1" applyAlignment="1">
      <alignment horizontal="left" vertical="center" wrapText="1"/>
    </xf>
    <xf numFmtId="0" fontId="50" fillId="0" borderId="28" xfId="0" applyFont="1" applyBorder="1" applyAlignment="1">
      <alignment horizontal="left" vertical="center" indent="2"/>
    </xf>
    <xf numFmtId="0" fontId="62" fillId="0" borderId="28" xfId="0" applyFont="1" applyBorder="1" applyAlignment="1">
      <alignment horizontal="left" vertical="center" wrapText="1" indent="4"/>
    </xf>
    <xf numFmtId="0" fontId="26" fillId="0" borderId="28" xfId="0" applyFont="1" applyBorder="1" applyAlignment="1">
      <alignment horizontal="left" vertical="center" wrapText="1"/>
    </xf>
    <xf numFmtId="0" fontId="50" fillId="0" borderId="28" xfId="0" applyFont="1" applyFill="1" applyBorder="1" applyAlignment="1" applyProtection="1">
      <alignment vertical="center" wrapText="1"/>
    </xf>
    <xf numFmtId="0" fontId="52" fillId="0" borderId="28" xfId="0" applyFont="1" applyBorder="1" applyAlignment="1" applyProtection="1">
      <alignment vertical="center" wrapText="1"/>
    </xf>
    <xf numFmtId="0" fontId="54" fillId="0" borderId="28" xfId="0" applyFont="1" applyBorder="1" applyAlignment="1">
      <alignment horizontal="left" vertical="center" wrapText="1" indent="2"/>
    </xf>
    <xf numFmtId="0" fontId="59" fillId="0" borderId="28" xfId="0" applyFont="1" applyBorder="1" applyAlignment="1">
      <alignment horizontal="left" vertical="center" wrapText="1" indent="4"/>
    </xf>
    <xf numFmtId="0" fontId="61" fillId="0" borderId="28" xfId="0" applyFont="1" applyBorder="1" applyAlignment="1">
      <alignment horizontal="left" vertical="center" indent="4"/>
    </xf>
    <xf numFmtId="0" fontId="59" fillId="0" borderId="28" xfId="0" applyFont="1" applyBorder="1" applyAlignment="1">
      <alignment horizontal="left" vertical="center" indent="4"/>
    </xf>
    <xf numFmtId="0" fontId="0" fillId="0" borderId="28" xfId="0" applyBorder="1"/>
    <xf numFmtId="0" fontId="26" fillId="0" borderId="28" xfId="0" applyFont="1" applyBorder="1" applyAlignment="1">
      <alignment horizontal="left" indent="2"/>
    </xf>
    <xf numFmtId="0" fontId="21" fillId="0" borderId="29" xfId="0" applyFont="1" applyBorder="1" applyAlignment="1">
      <alignment horizontal="left" indent="2"/>
    </xf>
    <xf numFmtId="0" fontId="26" fillId="0" borderId="28" xfId="0" applyFont="1" applyBorder="1" applyAlignment="1">
      <alignment horizontal="left" vertical="center" indent="2"/>
    </xf>
    <xf numFmtId="0" fontId="62" fillId="10" borderId="28" xfId="0" applyFont="1" applyFill="1" applyBorder="1" applyAlignment="1" applyProtection="1">
      <alignment horizontal="left" indent="10"/>
    </xf>
    <xf numFmtId="0" fontId="62" fillId="10" borderId="28" xfId="0" applyFont="1" applyFill="1" applyBorder="1" applyAlignment="1" applyProtection="1">
      <alignment horizontal="left" indent="12"/>
    </xf>
    <xf numFmtId="0" fontId="26" fillId="0" borderId="28" xfId="0" applyFont="1" applyBorder="1" applyAlignment="1">
      <alignment horizontal="left" wrapText="1"/>
    </xf>
    <xf numFmtId="0" fontId="67" fillId="0" borderId="28" xfId="0" applyFont="1" applyBorder="1" applyAlignment="1">
      <alignment wrapText="1"/>
    </xf>
    <xf numFmtId="0" fontId="14" fillId="10" borderId="28" xfId="0" applyFont="1" applyFill="1" applyBorder="1" applyAlignment="1" applyProtection="1">
      <alignment horizontal="left" indent="12"/>
    </xf>
    <xf numFmtId="0" fontId="50" fillId="0" borderId="28" xfId="0" applyFont="1" applyBorder="1" applyAlignment="1">
      <alignment horizontal="left" vertical="center" wrapText="1" indent="2"/>
    </xf>
    <xf numFmtId="0" fontId="53" fillId="0" borderId="28" xfId="0" applyFont="1" applyBorder="1" applyAlignment="1">
      <alignment horizontal="left" vertical="center" indent="10"/>
    </xf>
    <xf numFmtId="0" fontId="26" fillId="0" borderId="28" xfId="0" applyFont="1" applyBorder="1" applyAlignment="1">
      <alignment vertical="center"/>
    </xf>
    <xf numFmtId="0" fontId="26" fillId="0" borderId="28" xfId="0" applyFont="1" applyBorder="1" applyAlignment="1">
      <alignment horizontal="left" wrapText="1" indent="2"/>
    </xf>
    <xf numFmtId="6" fontId="6" fillId="3" borderId="12" xfId="2" applyNumberFormat="1" applyFont="1" applyFill="1" applyBorder="1" applyAlignment="1" applyProtection="1">
      <alignment horizontal="right"/>
    </xf>
    <xf numFmtId="0" fontId="58" fillId="15" borderId="28" xfId="0" applyFont="1" applyFill="1" applyBorder="1" applyAlignment="1">
      <alignment horizontal="justify" vertical="center"/>
    </xf>
    <xf numFmtId="0" fontId="58" fillId="17" borderId="28" xfId="0" applyFont="1" applyFill="1" applyBorder="1" applyAlignment="1">
      <alignment horizontal="justify" vertical="center"/>
    </xf>
    <xf numFmtId="2" fontId="28" fillId="10" borderId="5" xfId="1" applyNumberFormat="1" applyFont="1" applyFill="1" applyBorder="1" applyAlignment="1" applyProtection="1">
      <alignment horizontal="left" indent="6"/>
    </xf>
    <xf numFmtId="0" fontId="7" fillId="7" borderId="14" xfId="4" applyFont="1" applyFill="1" applyBorder="1" applyAlignment="1" applyProtection="1">
      <alignment horizontal="left" indent="6"/>
      <protection locked="0"/>
    </xf>
    <xf numFmtId="164" fontId="4" fillId="2" borderId="0" xfId="11" applyNumberFormat="1" applyFont="1" applyFill="1" applyBorder="1" applyAlignment="1" applyProtection="1">
      <alignment horizontal="center" vertical="center"/>
      <protection locked="0"/>
    </xf>
    <xf numFmtId="164" fontId="19" fillId="2" borderId="0" xfId="11" applyNumberForma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58" fillId="16" borderId="28" xfId="0" applyFont="1" applyFill="1" applyBorder="1" applyAlignment="1">
      <alignment horizontal="justify" vertical="center"/>
    </xf>
    <xf numFmtId="0" fontId="58" fillId="13" borderId="28" xfId="0" applyFont="1" applyFill="1" applyBorder="1" applyAlignment="1">
      <alignment horizontal="justify" vertical="center"/>
    </xf>
    <xf numFmtId="0" fontId="35" fillId="13" borderId="5" xfId="0" applyFont="1" applyFill="1" applyBorder="1" applyAlignment="1" applyProtection="1">
      <alignment horizontal="left" vertical="center"/>
    </xf>
    <xf numFmtId="0" fontId="35" fillId="18" borderId="5" xfId="0" applyFont="1" applyFill="1" applyBorder="1" applyAlignment="1" applyProtection="1">
      <alignment horizontal="left"/>
    </xf>
    <xf numFmtId="0" fontId="58" fillId="18" borderId="28" xfId="0" applyFont="1" applyFill="1" applyBorder="1" applyAlignment="1">
      <alignment horizontal="justify" vertical="center"/>
    </xf>
    <xf numFmtId="164" fontId="4" fillId="7" borderId="15" xfId="1" applyNumberFormat="1" applyFont="1" applyFill="1" applyBorder="1" applyAlignment="1" applyProtection="1">
      <alignment horizontal="center" vertical="center"/>
      <protection locked="0"/>
    </xf>
    <xf numFmtId="164" fontId="9" fillId="7" borderId="15" xfId="1" applyNumberFormat="1" applyFont="1" applyFill="1" applyBorder="1" applyAlignment="1" applyProtection="1">
      <alignment horizontal="center" vertical="center"/>
    </xf>
    <xf numFmtId="0" fontId="58" fillId="19" borderId="28" xfId="0" applyFont="1" applyFill="1" applyBorder="1" applyAlignment="1">
      <alignment horizontal="justify" vertical="center"/>
    </xf>
    <xf numFmtId="0" fontId="35" fillId="15" borderId="5" xfId="0" applyFont="1" applyFill="1" applyBorder="1" applyAlignment="1" applyProtection="1">
      <alignment horizontal="left"/>
    </xf>
    <xf numFmtId="0" fontId="35" fillId="19" borderId="0" xfId="0" applyFont="1" applyFill="1" applyBorder="1" applyAlignment="1" applyProtection="1">
      <alignment horizontal="left"/>
    </xf>
    <xf numFmtId="0" fontId="57" fillId="12" borderId="28" xfId="0" applyFont="1" applyFill="1" applyBorder="1" applyAlignment="1">
      <alignment horizontal="justify" vertical="center"/>
    </xf>
    <xf numFmtId="0" fontId="72" fillId="0" borderId="28" xfId="0" applyFont="1" applyBorder="1" applyAlignment="1">
      <alignment horizontal="justify" vertical="center"/>
    </xf>
    <xf numFmtId="0" fontId="28" fillId="8" borderId="13" xfId="0" applyFont="1" applyFill="1" applyBorder="1" applyAlignment="1" applyProtection="1">
      <alignment horizontal="center"/>
    </xf>
    <xf numFmtId="0" fontId="20" fillId="2" borderId="0" xfId="11" applyFont="1" applyFill="1" applyAlignment="1" applyProtection="1">
      <alignment horizontal="center"/>
      <protection locked="0"/>
    </xf>
    <xf numFmtId="0" fontId="43" fillId="4" borderId="8" xfId="0" applyFont="1" applyFill="1" applyBorder="1" applyAlignment="1" applyProtection="1">
      <alignment horizontal="center" vertical="top" wrapText="1"/>
    </xf>
    <xf numFmtId="0" fontId="25" fillId="0" borderId="28" xfId="0" applyFont="1" applyBorder="1" applyAlignment="1">
      <alignment horizontal="justify" vertical="center"/>
    </xf>
    <xf numFmtId="0" fontId="77" fillId="0" borderId="28" xfId="0" applyFont="1" applyBorder="1" applyAlignment="1">
      <alignment horizontal="left" vertical="center" wrapText="1"/>
    </xf>
    <xf numFmtId="0" fontId="21" fillId="0" borderId="28" xfId="0" applyFont="1" applyBorder="1" applyAlignment="1" applyProtection="1">
      <alignment vertical="center" wrapText="1"/>
    </xf>
    <xf numFmtId="0" fontId="21" fillId="0" borderId="28" xfId="0" applyFont="1" applyBorder="1" applyAlignment="1">
      <alignment horizontal="left" vertical="center" wrapText="1"/>
    </xf>
    <xf numFmtId="0" fontId="7" fillId="0" borderId="14" xfId="4" applyFont="1" applyFill="1" applyBorder="1" applyAlignment="1" applyProtection="1">
      <alignment horizontal="left"/>
    </xf>
    <xf numFmtId="6" fontId="2" fillId="8" borderId="0" xfId="2" applyNumberFormat="1" applyFont="1" applyFill="1" applyBorder="1" applyAlignment="1" applyProtection="1">
      <alignment horizontal="left"/>
    </xf>
    <xf numFmtId="6" fontId="7" fillId="7" borderId="7" xfId="0" applyNumberFormat="1" applyFont="1" applyFill="1" applyBorder="1" applyAlignment="1" applyProtection="1">
      <alignment horizontal="right"/>
      <protection locked="0"/>
    </xf>
    <xf numFmtId="6" fontId="7" fillId="7" borderId="12" xfId="0" applyNumberFormat="1" applyFont="1" applyFill="1" applyBorder="1" applyAlignment="1" applyProtection="1">
      <alignment horizontal="right"/>
      <protection locked="0"/>
    </xf>
    <xf numFmtId="6" fontId="35" fillId="0" borderId="7" xfId="0" applyNumberFormat="1" applyFont="1" applyBorder="1" applyAlignment="1" applyProtection="1">
      <alignment horizontal="right"/>
    </xf>
    <xf numFmtId="0" fontId="37" fillId="8" borderId="0" xfId="0" applyFont="1" applyFill="1" applyBorder="1" applyAlignment="1" applyProtection="1">
      <alignment horizontal="left"/>
    </xf>
    <xf numFmtId="3" fontId="37" fillId="8" borderId="0" xfId="2" applyNumberFormat="1" applyFont="1" applyFill="1" applyBorder="1" applyAlignment="1" applyProtection="1">
      <alignment horizontal="left"/>
    </xf>
    <xf numFmtId="164" fontId="37" fillId="8" borderId="0" xfId="0" applyNumberFormat="1" applyFont="1" applyFill="1" applyBorder="1" applyAlignment="1" applyProtection="1">
      <alignment horizontal="right"/>
    </xf>
    <xf numFmtId="6" fontId="2" fillId="8" borderId="0" xfId="0" applyNumberFormat="1" applyFont="1" applyFill="1" applyBorder="1" applyAlignment="1" applyProtection="1">
      <alignment horizontal="left"/>
    </xf>
    <xf numFmtId="0" fontId="12" fillId="8" borderId="13" xfId="11" applyFont="1" applyFill="1" applyBorder="1" applyAlignment="1" applyProtection="1">
      <alignment horizontal="center"/>
    </xf>
    <xf numFmtId="6" fontId="7" fillId="7" borderId="5" xfId="0" applyNumberFormat="1" applyFont="1" applyFill="1" applyBorder="1" applyAlignment="1" applyProtection="1">
      <alignment horizontal="left"/>
      <protection locked="0"/>
    </xf>
    <xf numFmtId="6" fontId="7" fillId="0" borderId="14" xfId="0" applyNumberFormat="1" applyFont="1" applyBorder="1" applyAlignment="1" applyProtection="1">
      <alignment horizontal="left"/>
    </xf>
    <xf numFmtId="0" fontId="43" fillId="4" borderId="8" xfId="0" applyFont="1" applyFill="1" applyBorder="1" applyAlignment="1" applyProtection="1">
      <alignment horizontal="center" wrapText="1"/>
    </xf>
    <xf numFmtId="0" fontId="35" fillId="17" borderId="10" xfId="0" applyFont="1" applyFill="1" applyBorder="1" applyAlignment="1" applyProtection="1">
      <alignment horizontal="left"/>
    </xf>
    <xf numFmtId="6" fontId="35" fillId="8" borderId="12" xfId="0" applyNumberFormat="1" applyFont="1" applyFill="1" applyBorder="1" applyAlignment="1" applyProtection="1">
      <alignment horizontal="right"/>
    </xf>
    <xf numFmtId="14" fontId="12" fillId="7" borderId="6" xfId="11" applyNumberFormat="1" applyFont="1" applyFill="1" applyBorder="1" applyAlignment="1" applyProtection="1">
      <alignment horizontal="center"/>
      <protection locked="0"/>
    </xf>
    <xf numFmtId="6" fontId="78" fillId="3" borderId="13" xfId="2" applyNumberFormat="1" applyFont="1" applyFill="1" applyBorder="1" applyAlignment="1" applyProtection="1">
      <alignment horizontal="center"/>
    </xf>
    <xf numFmtId="6" fontId="79" fillId="0" borderId="0" xfId="0" applyNumberFormat="1" applyFont="1" applyBorder="1" applyAlignment="1" applyProtection="1">
      <alignment horizontal="left" indent="1"/>
      <protection locked="0"/>
    </xf>
    <xf numFmtId="6" fontId="7" fillId="7" borderId="12" xfId="2" applyNumberFormat="1" applyFont="1" applyFill="1" applyBorder="1" applyAlignment="1" applyProtection="1">
      <alignment horizontal="right"/>
      <protection locked="0"/>
    </xf>
    <xf numFmtId="2" fontId="2" fillId="10" borderId="3" xfId="1" applyNumberFormat="1" applyFont="1" applyFill="1" applyBorder="1" applyAlignment="1" applyProtection="1">
      <alignment horizontal="right"/>
    </xf>
    <xf numFmtId="0" fontId="32" fillId="4" borderId="12" xfId="0" applyFont="1" applyFill="1" applyBorder="1" applyProtection="1"/>
    <xf numFmtId="9" fontId="7" fillId="4" borderId="3" xfId="3" applyFont="1" applyFill="1" applyBorder="1" applyAlignment="1" applyProtection="1">
      <alignment horizontal="right"/>
      <protection locked="0"/>
    </xf>
    <xf numFmtId="37" fontId="7" fillId="4" borderId="4" xfId="3" applyNumberFormat="1" applyFont="1" applyFill="1" applyBorder="1" applyAlignment="1" applyProtection="1">
      <alignment horizontal="right"/>
    </xf>
    <xf numFmtId="9" fontId="7" fillId="4" borderId="0" xfId="3" applyFont="1" applyFill="1" applyBorder="1" applyAlignment="1" applyProtection="1">
      <alignment horizontal="right"/>
      <protection locked="0"/>
    </xf>
    <xf numFmtId="37" fontId="7" fillId="4" borderId="1" xfId="3" applyNumberFormat="1" applyFont="1" applyFill="1" applyBorder="1" applyAlignment="1" applyProtection="1">
      <alignment horizontal="right"/>
    </xf>
    <xf numFmtId="0" fontId="28" fillId="3" borderId="3" xfId="0" quotePrefix="1" applyFont="1" applyFill="1" applyBorder="1" applyAlignment="1" applyProtection="1"/>
    <xf numFmtId="6" fontId="35" fillId="0" borderId="15" xfId="0" applyNumberFormat="1" applyFont="1" applyFill="1" applyBorder="1" applyAlignment="1" applyProtection="1">
      <alignment horizontal="right"/>
    </xf>
    <xf numFmtId="37" fontId="34" fillId="8" borderId="7" xfId="0" applyNumberFormat="1" applyFont="1" applyFill="1" applyBorder="1" applyAlignment="1" applyProtection="1">
      <alignment horizontal="right"/>
    </xf>
    <xf numFmtId="6" fontId="6" fillId="3" borderId="7" xfId="0" applyNumberFormat="1" applyFont="1" applyFill="1" applyBorder="1" applyAlignment="1" applyProtection="1">
      <alignment horizontal="right"/>
    </xf>
    <xf numFmtId="6" fontId="7" fillId="3" borderId="7" xfId="2" applyNumberFormat="1" applyFont="1" applyFill="1" applyBorder="1" applyAlignment="1" applyProtection="1">
      <alignment horizontal="right"/>
    </xf>
    <xf numFmtId="6" fontId="37" fillId="8" borderId="7" xfId="0" applyNumberFormat="1" applyFont="1" applyFill="1" applyBorder="1" applyAlignment="1" applyProtection="1">
      <alignment horizontal="right"/>
    </xf>
    <xf numFmtId="6" fontId="6" fillId="3" borderId="7" xfId="2" applyNumberFormat="1" applyFont="1" applyFill="1" applyBorder="1" applyAlignment="1" applyProtection="1">
      <alignment horizontal="right"/>
    </xf>
    <xf numFmtId="2" fontId="2" fillId="5" borderId="7" xfId="1" applyNumberFormat="1" applyFont="1" applyFill="1" applyBorder="1" applyAlignment="1" applyProtection="1">
      <alignment horizontal="right" vertical="center"/>
    </xf>
    <xf numFmtId="2" fontId="2" fillId="10" borderId="7" xfId="1" applyNumberFormat="1" applyFont="1" applyFill="1" applyBorder="1" applyAlignment="1" applyProtection="1">
      <alignment horizontal="right"/>
    </xf>
    <xf numFmtId="6" fontId="6" fillId="8" borderId="7" xfId="0" applyNumberFormat="1" applyFont="1" applyFill="1" applyBorder="1" applyAlignment="1" applyProtection="1">
      <alignment horizontal="right" vertical="center"/>
    </xf>
    <xf numFmtId="2" fontId="2" fillId="11" borderId="7" xfId="1" applyNumberFormat="1" applyFont="1" applyFill="1" applyBorder="1" applyAlignment="1" applyProtection="1">
      <alignment horizontal="right" vertical="center"/>
    </xf>
    <xf numFmtId="2" fontId="2" fillId="10" borderId="12" xfId="1" applyNumberFormat="1" applyFont="1" applyFill="1" applyBorder="1" applyAlignment="1" applyProtection="1">
      <alignment horizontal="right"/>
    </xf>
    <xf numFmtId="9" fontId="4" fillId="2" borderId="0" xfId="11" applyNumberFormat="1" applyFont="1" applyFill="1" applyBorder="1" applyAlignment="1">
      <alignment horizontal="center" vertical="center"/>
    </xf>
    <xf numFmtId="164" fontId="78" fillId="8" borderId="15" xfId="1" applyNumberFormat="1" applyFont="1" applyFill="1" applyBorder="1" applyAlignment="1" applyProtection="1">
      <alignment horizontal="center" vertical="center"/>
    </xf>
    <xf numFmtId="9" fontId="36" fillId="4" borderId="0" xfId="3" applyFont="1" applyFill="1" applyBorder="1" applyAlignment="1" applyProtection="1">
      <alignment horizontal="center"/>
      <protection locked="0"/>
    </xf>
    <xf numFmtId="6" fontId="7" fillId="7" borderId="15" xfId="0" applyNumberFormat="1" applyFont="1" applyFill="1" applyBorder="1" applyAlignment="1" applyProtection="1">
      <alignment horizontal="left"/>
      <protection locked="0"/>
    </xf>
    <xf numFmtId="0" fontId="74" fillId="7" borderId="15" xfId="4" applyFont="1" applyFill="1" applyBorder="1" applyAlignment="1" applyProtection="1">
      <alignment horizontal="center" vertical="center"/>
      <protection locked="0"/>
    </xf>
    <xf numFmtId="0" fontId="40" fillId="0" borderId="5" xfId="0" applyFont="1" applyFill="1" applyBorder="1" applyAlignment="1" applyProtection="1">
      <alignment horizontal="center" vertical="center" wrapText="1"/>
    </xf>
    <xf numFmtId="0" fontId="40" fillId="0" borderId="7" xfId="0" applyFont="1" applyFill="1" applyBorder="1" applyAlignment="1" applyProtection="1">
      <alignment horizontal="center" vertical="center" wrapText="1"/>
    </xf>
    <xf numFmtId="0" fontId="75" fillId="0" borderId="5" xfId="0" applyFont="1" applyFill="1" applyBorder="1" applyAlignment="1" applyProtection="1">
      <alignment horizontal="center" vertical="center" wrapText="1"/>
    </xf>
    <xf numFmtId="0" fontId="75" fillId="0" borderId="6" xfId="0" applyFont="1" applyFill="1" applyBorder="1" applyAlignment="1" applyProtection="1">
      <alignment horizontal="center" vertical="center" wrapText="1"/>
    </xf>
    <xf numFmtId="0" fontId="28" fillId="8" borderId="2" xfId="0" applyFont="1" applyFill="1" applyBorder="1" applyAlignment="1" applyProtection="1">
      <alignment horizontal="center" vertical="center" wrapText="1"/>
    </xf>
    <xf numFmtId="0" fontId="28" fillId="8" borderId="8" xfId="0" applyFont="1" applyFill="1" applyBorder="1" applyAlignment="1" applyProtection="1">
      <alignment horizontal="center" vertical="center" wrapText="1"/>
    </xf>
    <xf numFmtId="0" fontId="28" fillId="8" borderId="14" xfId="0" applyFont="1" applyFill="1" applyBorder="1" applyAlignment="1" applyProtection="1">
      <alignment horizontal="center" vertical="center" wrapText="1"/>
    </xf>
    <xf numFmtId="0" fontId="28" fillId="8" borderId="8" xfId="0" applyFont="1" applyFill="1" applyBorder="1" applyAlignment="1" applyProtection="1">
      <alignment horizontal="center" vertical="center"/>
    </xf>
    <xf numFmtId="0" fontId="28" fillId="8" borderId="14" xfId="0" applyFont="1" applyFill="1" applyBorder="1" applyAlignment="1" applyProtection="1">
      <alignment horizontal="center" vertical="center"/>
    </xf>
    <xf numFmtId="0" fontId="28" fillId="8" borderId="5" xfId="0" applyFont="1" applyFill="1" applyBorder="1" applyAlignment="1" applyProtection="1">
      <alignment horizontal="center" vertical="center"/>
    </xf>
    <xf numFmtId="0" fontId="28" fillId="8" borderId="6" xfId="0" applyFont="1" applyFill="1" applyBorder="1" applyAlignment="1" applyProtection="1">
      <alignment horizontal="center" vertical="center"/>
    </xf>
    <xf numFmtId="0" fontId="28" fillId="8" borderId="7" xfId="0" applyFont="1" applyFill="1" applyBorder="1" applyAlignment="1" applyProtection="1">
      <alignment horizontal="center" vertical="center"/>
    </xf>
    <xf numFmtId="0" fontId="28" fillId="8" borderId="13" xfId="0" applyFont="1" applyFill="1" applyBorder="1" applyAlignment="1" applyProtection="1">
      <alignment horizontal="center"/>
    </xf>
    <xf numFmtId="0" fontId="28" fillId="8" borderId="5" xfId="0" quotePrefix="1" applyFont="1" applyFill="1" applyBorder="1" applyAlignment="1" applyProtection="1">
      <alignment horizontal="center" vertical="center" wrapText="1"/>
    </xf>
    <xf numFmtId="0" fontId="28" fillId="8" borderId="6" xfId="0" quotePrefix="1" applyFont="1" applyFill="1" applyBorder="1" applyAlignment="1" applyProtection="1">
      <alignment horizontal="center" vertical="center" wrapText="1"/>
    </xf>
    <xf numFmtId="6" fontId="78" fillId="8" borderId="5" xfId="2" applyNumberFormat="1" applyFont="1" applyFill="1" applyBorder="1" applyAlignment="1" applyProtection="1">
      <alignment horizontal="center"/>
    </xf>
    <xf numFmtId="6" fontId="78" fillId="8" borderId="7" xfId="2" applyNumberFormat="1" applyFont="1" applyFill="1" applyBorder="1" applyAlignment="1" applyProtection="1">
      <alignment horizontal="center"/>
    </xf>
    <xf numFmtId="0" fontId="40" fillId="8" borderId="5" xfId="0" applyFont="1" applyFill="1" applyBorder="1" applyAlignment="1" applyProtection="1">
      <alignment horizontal="center" vertical="center" wrapText="1"/>
    </xf>
    <xf numFmtId="0" fontId="40" fillId="8" borderId="7" xfId="0" applyFont="1" applyFill="1" applyBorder="1" applyAlignment="1" applyProtection="1">
      <alignment horizontal="center" vertical="center" wrapText="1"/>
    </xf>
    <xf numFmtId="0" fontId="28" fillId="8" borderId="5" xfId="0" applyFont="1" applyFill="1" applyBorder="1" applyAlignment="1" applyProtection="1">
      <alignment horizontal="center" vertical="center" wrapText="1"/>
    </xf>
    <xf numFmtId="0" fontId="28" fillId="8" borderId="6" xfId="0" applyFont="1" applyFill="1" applyBorder="1" applyAlignment="1" applyProtection="1">
      <alignment horizontal="center" vertical="center" wrapText="1"/>
    </xf>
    <xf numFmtId="0" fontId="14" fillId="0" borderId="0" xfId="7" applyFont="1" applyAlignment="1">
      <alignment horizontal="center"/>
    </xf>
    <xf numFmtId="0" fontId="14" fillId="0" borderId="16" xfId="7" applyFont="1" applyBorder="1" applyAlignment="1">
      <alignment horizontal="center"/>
    </xf>
    <xf numFmtId="0" fontId="9" fillId="7" borderId="0" xfId="7" applyFont="1" applyFill="1" applyAlignment="1">
      <alignment horizontal="center"/>
    </xf>
    <xf numFmtId="0" fontId="14" fillId="0" borderId="0" xfId="7" applyAlignment="1">
      <alignment horizontal="center"/>
    </xf>
    <xf numFmtId="0" fontId="14" fillId="7" borderId="0" xfId="7" applyFont="1" applyFill="1" applyAlignment="1">
      <alignment horizontal="center" wrapText="1"/>
    </xf>
    <xf numFmtId="0" fontId="15" fillId="0" borderId="0" xfId="7" applyFont="1" applyAlignment="1">
      <alignment horizontal="center"/>
    </xf>
    <xf numFmtId="0" fontId="9" fillId="0" borderId="0" xfId="7" applyFont="1" applyAlignment="1">
      <alignment horizontal="center"/>
    </xf>
    <xf numFmtId="0" fontId="20" fillId="7" borderId="0" xfId="11" applyFont="1" applyFill="1" applyAlignment="1" applyProtection="1">
      <alignment horizontal="center"/>
      <protection locked="0"/>
    </xf>
    <xf numFmtId="0" fontId="20" fillId="2" borderId="0" xfId="11" applyFont="1" applyFill="1" applyAlignment="1" applyProtection="1">
      <alignment horizontal="center"/>
      <protection locked="0"/>
    </xf>
    <xf numFmtId="0" fontId="25" fillId="2" borderId="0" xfId="11" applyFont="1" applyFill="1" applyAlignment="1" applyProtection="1">
      <alignment horizontal="center"/>
      <protection locked="0"/>
    </xf>
    <xf numFmtId="0" fontId="12" fillId="7" borderId="24" xfId="11" applyFont="1" applyFill="1" applyBorder="1" applyAlignment="1" applyProtection="1">
      <alignment horizontal="left" vertical="center"/>
      <protection locked="0"/>
    </xf>
    <xf numFmtId="0" fontId="12" fillId="7" borderId="25" xfId="11" applyFont="1" applyFill="1" applyBorder="1" applyAlignment="1" applyProtection="1">
      <alignment horizontal="left" vertical="center"/>
      <protection locked="0"/>
    </xf>
    <xf numFmtId="0" fontId="12" fillId="7" borderId="26" xfId="11" applyFont="1" applyFill="1" applyBorder="1" applyAlignment="1" applyProtection="1">
      <alignment horizontal="left" vertical="center"/>
      <protection locked="0"/>
    </xf>
    <xf numFmtId="0" fontId="12" fillId="7" borderId="18" xfId="11" applyFont="1" applyFill="1" applyBorder="1" applyAlignment="1" applyProtection="1">
      <alignment horizontal="left" vertical="center"/>
      <protection locked="0"/>
    </xf>
    <xf numFmtId="0" fontId="12" fillId="7" borderId="19" xfId="11" applyFont="1" applyFill="1" applyBorder="1" applyAlignment="1" applyProtection="1">
      <alignment horizontal="left" vertical="center"/>
      <protection locked="0"/>
    </xf>
    <xf numFmtId="0" fontId="12" fillId="7" borderId="20" xfId="11" applyFont="1" applyFill="1" applyBorder="1" applyAlignment="1" applyProtection="1">
      <alignment horizontal="left" vertical="center"/>
      <protection locked="0"/>
    </xf>
    <xf numFmtId="0" fontId="12" fillId="7" borderId="21" xfId="11" applyFont="1" applyFill="1" applyBorder="1" applyAlignment="1" applyProtection="1">
      <alignment horizontal="left" vertical="center"/>
      <protection locked="0"/>
    </xf>
    <xf numFmtId="0" fontId="12" fillId="7" borderId="22" xfId="11" applyFont="1" applyFill="1" applyBorder="1" applyAlignment="1" applyProtection="1">
      <alignment horizontal="left" vertical="center"/>
      <protection locked="0"/>
    </xf>
    <xf numFmtId="0" fontId="12" fillId="7" borderId="23" xfId="11" applyFont="1" applyFill="1" applyBorder="1" applyAlignment="1" applyProtection="1">
      <alignment horizontal="left" vertical="center"/>
      <protection locked="0"/>
    </xf>
    <xf numFmtId="0" fontId="12" fillId="7" borderId="6" xfId="11" applyFont="1" applyFill="1" applyBorder="1" applyAlignment="1" applyProtection="1">
      <alignment horizontal="center"/>
      <protection locked="0"/>
    </xf>
    <xf numFmtId="0" fontId="12" fillId="8" borderId="13" xfId="11" applyFont="1" applyFill="1" applyBorder="1" applyAlignment="1" applyProtection="1">
      <alignment horizontal="center"/>
    </xf>
  </cellXfs>
  <cellStyles count="13">
    <cellStyle name="Comma" xfId="1" builtinId="3"/>
    <cellStyle name="Comma 3" xfId="9"/>
    <cellStyle name="Comma 3 3" xfId="12"/>
    <cellStyle name="Currency" xfId="2" builtinId="4"/>
    <cellStyle name="Currency 3" xfId="8"/>
    <cellStyle name="Normal" xfId="0" builtinId="0"/>
    <cellStyle name="Normal 2 2" xfId="7"/>
    <cellStyle name="Normal 4 3" xfId="6"/>
    <cellStyle name="Normal 5" xfId="10"/>
    <cellStyle name="Normal_Asian Comm MHS" xfId="4"/>
    <cellStyle name="Normal_Operating Expenses Detail" xfId="11"/>
    <cellStyle name="Percent" xfId="3" builtinId="5"/>
    <cellStyle name="Percent 2" xfId="5"/>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66FF99"/>
      <color rgb="FFFF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107950</xdr:colOff>
      <xdr:row>289</xdr:row>
      <xdr:rowOff>115256</xdr:rowOff>
    </xdr:to>
    <xdr:sp macro="" textlink="">
      <xdr:nvSpPr>
        <xdr:cNvPr id="2" name="Text Box 1"/>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107950</xdr:colOff>
      <xdr:row>289</xdr:row>
      <xdr:rowOff>115256</xdr:rowOff>
    </xdr:to>
    <xdr:sp macro="" textlink="">
      <xdr:nvSpPr>
        <xdr:cNvPr id="3" name="Text Box 1"/>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4" name="Text Box 1"/>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5" name="Text Box 1"/>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6" name="Text Box 1"/>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7" name="Text Box 1"/>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8" name="Text Box 1"/>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9" name="Text Box 1"/>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0" name="Text Box 1"/>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1" name="Text Box 1"/>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2" name="Text Box 1"/>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3" name="Text Box 1"/>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4" name="Text Box 1"/>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5" name="Text Box 1"/>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6" name="Text Box 1"/>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7" name="Text Box 1"/>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8" name="Text Box 1"/>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5"/>
  <sheetViews>
    <sheetView topLeftCell="A91" workbookViewId="0">
      <selection activeCell="A4" sqref="A4"/>
    </sheetView>
  </sheetViews>
  <sheetFormatPr defaultColWidth="8.7109375" defaultRowHeight="15" x14ac:dyDescent="0.25"/>
  <cols>
    <col min="1" max="1" width="147" style="300" customWidth="1"/>
    <col min="2" max="16384" width="8.7109375" style="300"/>
  </cols>
  <sheetData>
    <row r="1" spans="1:1" x14ac:dyDescent="0.25">
      <c r="A1" s="305" t="s">
        <v>126</v>
      </c>
    </row>
    <row r="2" spans="1:1" x14ac:dyDescent="0.25">
      <c r="A2" s="306" t="s">
        <v>127</v>
      </c>
    </row>
    <row r="3" spans="1:1" ht="15.75" thickBot="1" x14ac:dyDescent="0.3">
      <c r="A3" s="307" t="s">
        <v>128</v>
      </c>
    </row>
    <row r="4" spans="1:1" x14ac:dyDescent="0.25">
      <c r="A4" s="315"/>
    </row>
    <row r="5" spans="1:1" x14ac:dyDescent="0.25">
      <c r="A5" s="316" t="s">
        <v>129</v>
      </c>
    </row>
    <row r="6" spans="1:1" x14ac:dyDescent="0.25">
      <c r="A6" s="317"/>
    </row>
    <row r="7" spans="1:1" x14ac:dyDescent="0.25">
      <c r="A7" s="361" t="s">
        <v>130</v>
      </c>
    </row>
    <row r="8" spans="1:1" ht="8.25" customHeight="1" x14ac:dyDescent="0.25">
      <c r="A8" s="318"/>
    </row>
    <row r="9" spans="1:1" x14ac:dyDescent="0.25">
      <c r="A9" s="315" t="s">
        <v>131</v>
      </c>
    </row>
    <row r="10" spans="1:1" x14ac:dyDescent="0.25">
      <c r="A10" s="319" t="s">
        <v>132</v>
      </c>
    </row>
    <row r="11" spans="1:1" x14ac:dyDescent="0.25">
      <c r="A11" s="319" t="s">
        <v>210</v>
      </c>
    </row>
    <row r="12" spans="1:1" x14ac:dyDescent="0.25">
      <c r="A12" s="319" t="s">
        <v>207</v>
      </c>
    </row>
    <row r="13" spans="1:1" x14ac:dyDescent="0.25">
      <c r="A13" s="319" t="s">
        <v>206</v>
      </c>
    </row>
    <row r="14" spans="1:1" ht="28.5" x14ac:dyDescent="0.25">
      <c r="A14" s="315" t="s">
        <v>231</v>
      </c>
    </row>
    <row r="15" spans="1:1" x14ac:dyDescent="0.25">
      <c r="A15" s="315"/>
    </row>
    <row r="16" spans="1:1" x14ac:dyDescent="0.25">
      <c r="A16" s="361" t="s">
        <v>133</v>
      </c>
    </row>
    <row r="17" spans="1:1" ht="10.5" customHeight="1" x14ac:dyDescent="0.25">
      <c r="A17" s="318"/>
    </row>
    <row r="18" spans="1:1" x14ac:dyDescent="0.25">
      <c r="A18" s="319" t="s">
        <v>134</v>
      </c>
    </row>
    <row r="19" spans="1:1" x14ac:dyDescent="0.25">
      <c r="A19" s="320" t="s">
        <v>200</v>
      </c>
    </row>
    <row r="20" spans="1:1" x14ac:dyDescent="0.25">
      <c r="A20" s="319" t="s">
        <v>213</v>
      </c>
    </row>
    <row r="21" spans="1:1" ht="29.25" x14ac:dyDescent="0.25">
      <c r="A21" s="320" t="s">
        <v>217</v>
      </c>
    </row>
    <row r="22" spans="1:1" x14ac:dyDescent="0.25">
      <c r="A22" s="319" t="s">
        <v>189</v>
      </c>
    </row>
    <row r="23" spans="1:1" x14ac:dyDescent="0.25">
      <c r="A23" s="319"/>
    </row>
    <row r="24" spans="1:1" ht="15.75" x14ac:dyDescent="0.25">
      <c r="A24" s="351" t="s">
        <v>135</v>
      </c>
    </row>
    <row r="25" spans="1:1" ht="9" customHeight="1" x14ac:dyDescent="0.25">
      <c r="A25" s="319"/>
    </row>
    <row r="26" spans="1:1" x14ac:dyDescent="0.25">
      <c r="A26" s="319" t="s">
        <v>136</v>
      </c>
    </row>
    <row r="27" spans="1:1" hidden="1" x14ac:dyDescent="0.25">
      <c r="A27" s="362" t="s">
        <v>190</v>
      </c>
    </row>
    <row r="28" spans="1:1" x14ac:dyDescent="0.25">
      <c r="A28" s="318"/>
    </row>
    <row r="29" spans="1:1" ht="15.75" x14ac:dyDescent="0.25">
      <c r="A29" s="352" t="s">
        <v>182</v>
      </c>
    </row>
    <row r="30" spans="1:1" ht="9.75" customHeight="1" x14ac:dyDescent="0.25">
      <c r="A30" s="319"/>
    </row>
    <row r="31" spans="1:1" ht="18" customHeight="1" x14ac:dyDescent="0.25">
      <c r="A31" s="319" t="s">
        <v>137</v>
      </c>
    </row>
    <row r="32" spans="1:1" ht="29.25" x14ac:dyDescent="0.25">
      <c r="A32" s="320" t="s">
        <v>179</v>
      </c>
    </row>
    <row r="33" spans="1:1" ht="33.75" customHeight="1" x14ac:dyDescent="0.25">
      <c r="A33" s="319" t="s">
        <v>212</v>
      </c>
    </row>
    <row r="34" spans="1:1" ht="13.5" customHeight="1" x14ac:dyDescent="0.25">
      <c r="A34" s="319"/>
    </row>
    <row r="35" spans="1:1" x14ac:dyDescent="0.25">
      <c r="A35" s="321" t="s">
        <v>215</v>
      </c>
    </row>
    <row r="36" spans="1:1" x14ac:dyDescent="0.25">
      <c r="A36" s="322" t="s">
        <v>211</v>
      </c>
    </row>
    <row r="37" spans="1:1" x14ac:dyDescent="0.25">
      <c r="A37" s="322"/>
    </row>
    <row r="38" spans="1:1" ht="29.25" x14ac:dyDescent="0.25">
      <c r="A38" s="339" t="s">
        <v>214</v>
      </c>
    </row>
    <row r="39" spans="1:1" ht="8.25" customHeight="1" x14ac:dyDescent="0.25">
      <c r="A39" s="333"/>
    </row>
    <row r="40" spans="1:1" x14ac:dyDescent="0.25">
      <c r="A40" s="316" t="s">
        <v>138</v>
      </c>
    </row>
    <row r="41" spans="1:1" ht="15" customHeight="1" x14ac:dyDescent="0.25">
      <c r="A41" s="340" t="s">
        <v>139</v>
      </c>
    </row>
    <row r="42" spans="1:1" x14ac:dyDescent="0.25">
      <c r="A42" s="334" t="s">
        <v>191</v>
      </c>
    </row>
    <row r="43" spans="1:1" x14ac:dyDescent="0.25">
      <c r="A43" s="334" t="s">
        <v>192</v>
      </c>
    </row>
    <row r="44" spans="1:1" x14ac:dyDescent="0.25">
      <c r="A44" s="334" t="s">
        <v>193</v>
      </c>
    </row>
    <row r="45" spans="1:1" x14ac:dyDescent="0.25">
      <c r="A45" s="335" t="s">
        <v>194</v>
      </c>
    </row>
    <row r="46" spans="1:1" x14ac:dyDescent="0.25">
      <c r="A46" s="338" t="s">
        <v>195</v>
      </c>
    </row>
    <row r="47" spans="1:1" x14ac:dyDescent="0.25">
      <c r="A47" s="338" t="s">
        <v>196</v>
      </c>
    </row>
    <row r="48" spans="1:1" x14ac:dyDescent="0.25">
      <c r="A48" s="334" t="s">
        <v>226</v>
      </c>
    </row>
    <row r="49" spans="1:87" ht="8.25" customHeight="1" x14ac:dyDescent="0.25">
      <c r="A49" s="321"/>
    </row>
    <row r="50" spans="1:87" ht="46.5" customHeight="1" x14ac:dyDescent="0.25">
      <c r="A50" s="369" t="s">
        <v>205</v>
      </c>
    </row>
    <row r="51" spans="1:87" x14ac:dyDescent="0.25">
      <c r="A51" s="341"/>
    </row>
    <row r="52" spans="1:87" x14ac:dyDescent="0.25">
      <c r="A52" s="321" t="s">
        <v>140</v>
      </c>
    </row>
    <row r="53" spans="1:87" x14ac:dyDescent="0.25">
      <c r="A53" s="318"/>
    </row>
    <row r="54" spans="1:87" x14ac:dyDescent="0.25">
      <c r="A54" s="318" t="s">
        <v>141</v>
      </c>
    </row>
    <row r="55" spans="1:87" ht="29.25" x14ac:dyDescent="0.25">
      <c r="A55" s="323" t="s">
        <v>142</v>
      </c>
    </row>
    <row r="56" spans="1:87" x14ac:dyDescent="0.25">
      <c r="A56" s="319" t="s">
        <v>216</v>
      </c>
    </row>
    <row r="57" spans="1:87" x14ac:dyDescent="0.25">
      <c r="A57" s="319"/>
    </row>
    <row r="58" spans="1:87" x14ac:dyDescent="0.25">
      <c r="A58" s="324" t="s">
        <v>143</v>
      </c>
      <c r="B58" s="312"/>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11"/>
      <c r="AW58" s="311"/>
      <c r="AX58" s="311"/>
      <c r="AY58" s="311"/>
      <c r="AZ58" s="311"/>
      <c r="BA58" s="311"/>
      <c r="BB58" s="311"/>
      <c r="BC58" s="311"/>
      <c r="BD58" s="311"/>
      <c r="BE58" s="311"/>
      <c r="BF58" s="311"/>
      <c r="BG58" s="311"/>
      <c r="BH58" s="311"/>
      <c r="BI58" s="311"/>
      <c r="BJ58" s="311"/>
      <c r="BK58" s="311"/>
      <c r="BL58" s="311"/>
      <c r="BM58" s="311"/>
      <c r="BN58" s="311"/>
      <c r="BO58" s="311"/>
      <c r="BP58" s="311"/>
      <c r="BQ58" s="311"/>
      <c r="BR58" s="311"/>
      <c r="BS58" s="311"/>
      <c r="BT58" s="311"/>
      <c r="BU58" s="311"/>
      <c r="BV58" s="311"/>
      <c r="BW58" s="311"/>
      <c r="BX58" s="311"/>
      <c r="BY58" s="311"/>
      <c r="BZ58" s="311"/>
      <c r="CA58" s="311"/>
      <c r="CB58" s="311"/>
      <c r="CC58" s="311"/>
      <c r="CD58" s="311"/>
      <c r="CE58" s="311"/>
      <c r="CF58" s="311"/>
      <c r="CG58" s="311"/>
      <c r="CH58" s="311"/>
      <c r="CI58" s="311"/>
    </row>
    <row r="59" spans="1:87" x14ac:dyDescent="0.25">
      <c r="A59" s="325" t="s">
        <v>208</v>
      </c>
      <c r="B59" s="313"/>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O59" s="311"/>
      <c r="AP59" s="311"/>
      <c r="AQ59" s="311"/>
      <c r="AR59" s="311"/>
      <c r="AS59" s="311"/>
      <c r="AT59" s="311"/>
      <c r="AU59" s="311"/>
      <c r="AV59" s="311"/>
      <c r="AW59" s="311"/>
      <c r="AX59" s="311"/>
      <c r="AY59" s="311"/>
      <c r="AZ59" s="311"/>
      <c r="BA59" s="311"/>
      <c r="BB59" s="311"/>
      <c r="BC59" s="311"/>
      <c r="BD59" s="311"/>
      <c r="BE59" s="311"/>
      <c r="BF59" s="311"/>
      <c r="BG59" s="311"/>
      <c r="BH59" s="311"/>
      <c r="BI59" s="311"/>
      <c r="BJ59" s="311"/>
      <c r="BK59" s="311"/>
      <c r="BL59" s="311"/>
      <c r="BM59" s="311"/>
      <c r="BN59" s="311"/>
      <c r="BO59" s="311"/>
      <c r="BP59" s="311"/>
      <c r="BQ59" s="311"/>
      <c r="BR59" s="311"/>
      <c r="BS59" s="311"/>
      <c r="BT59" s="311"/>
      <c r="BU59" s="311"/>
      <c r="BV59" s="311"/>
      <c r="BW59" s="311"/>
      <c r="BX59" s="311"/>
      <c r="BY59" s="311"/>
      <c r="BZ59" s="311"/>
      <c r="CA59" s="311"/>
      <c r="CB59" s="311"/>
      <c r="CC59" s="311"/>
      <c r="CD59" s="311"/>
      <c r="CE59" s="311"/>
      <c r="CF59" s="311"/>
      <c r="CG59" s="311"/>
      <c r="CH59" s="311"/>
      <c r="CI59" s="311"/>
    </row>
    <row r="60" spans="1:87" ht="29.25" x14ac:dyDescent="0.25">
      <c r="A60" s="368" t="s">
        <v>204</v>
      </c>
      <c r="B60" s="314"/>
      <c r="C60" s="311"/>
      <c r="D60" s="311"/>
      <c r="E60" s="311"/>
      <c r="F60" s="311"/>
      <c r="G60" s="311"/>
      <c r="H60" s="311"/>
      <c r="I60" s="311"/>
      <c r="J60" s="311"/>
      <c r="K60" s="311"/>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1"/>
      <c r="AL60" s="311"/>
      <c r="AM60" s="311"/>
      <c r="AN60" s="311"/>
      <c r="AO60" s="311"/>
      <c r="AP60" s="311"/>
      <c r="AQ60" s="311"/>
      <c r="AR60" s="311"/>
      <c r="AS60" s="311"/>
      <c r="AT60" s="311"/>
      <c r="AU60" s="311"/>
      <c r="AV60" s="311"/>
      <c r="AW60" s="311"/>
      <c r="AX60" s="311"/>
      <c r="AY60" s="311"/>
      <c r="AZ60" s="311"/>
      <c r="BA60" s="311"/>
      <c r="BB60" s="311"/>
      <c r="BC60" s="311"/>
      <c r="BD60" s="311"/>
      <c r="BE60" s="311"/>
      <c r="BF60" s="311"/>
      <c r="BG60" s="311"/>
      <c r="BH60" s="311"/>
      <c r="BI60" s="311"/>
      <c r="BJ60" s="311"/>
      <c r="BK60" s="311"/>
      <c r="BL60" s="311"/>
      <c r="BM60" s="311"/>
      <c r="BN60" s="311"/>
      <c r="BO60" s="311"/>
      <c r="BP60" s="311"/>
      <c r="BQ60" s="311"/>
      <c r="BR60" s="311"/>
      <c r="BS60" s="311"/>
      <c r="BT60" s="311"/>
      <c r="BU60" s="311"/>
      <c r="BV60" s="311"/>
      <c r="BW60" s="311"/>
      <c r="BX60" s="311"/>
      <c r="BY60" s="311"/>
      <c r="BZ60" s="311"/>
      <c r="CA60" s="311"/>
      <c r="CB60" s="311"/>
      <c r="CC60" s="311"/>
      <c r="CD60" s="311"/>
      <c r="CE60" s="311"/>
      <c r="CF60" s="311"/>
      <c r="CG60" s="311"/>
      <c r="CH60" s="311"/>
      <c r="CI60" s="311"/>
    </row>
    <row r="61" spans="1:87" x14ac:dyDescent="0.25">
      <c r="A61" s="318"/>
    </row>
    <row r="62" spans="1:87" x14ac:dyDescent="0.25">
      <c r="A62" s="318" t="s">
        <v>144</v>
      </c>
    </row>
    <row r="63" spans="1:87" x14ac:dyDescent="0.25">
      <c r="A63" s="319" t="s">
        <v>145</v>
      </c>
    </row>
    <row r="64" spans="1:87" x14ac:dyDescent="0.25">
      <c r="A64" s="315"/>
    </row>
    <row r="65" spans="1:87" ht="15.75" x14ac:dyDescent="0.25">
      <c r="A65" s="355" t="s">
        <v>181</v>
      </c>
    </row>
    <row r="66" spans="1:87" ht="12.75" customHeight="1" x14ac:dyDescent="0.25">
      <c r="A66" s="315"/>
    </row>
    <row r="67" spans="1:87" ht="58.5" customHeight="1" x14ac:dyDescent="0.25">
      <c r="A67" s="320" t="s">
        <v>225</v>
      </c>
    </row>
    <row r="68" spans="1:87" ht="29.25" x14ac:dyDescent="0.25">
      <c r="A68" s="326" t="s">
        <v>146</v>
      </c>
    </row>
    <row r="69" spans="1:87" ht="18" customHeight="1" x14ac:dyDescent="0.25">
      <c r="A69" s="326" t="s">
        <v>147</v>
      </c>
    </row>
    <row r="70" spans="1:87" ht="18" customHeight="1" x14ac:dyDescent="0.25">
      <c r="A70" s="326" t="s">
        <v>148</v>
      </c>
    </row>
    <row r="71" spans="1:87" ht="18" customHeight="1" x14ac:dyDescent="0.25">
      <c r="A71" s="326" t="s">
        <v>149</v>
      </c>
    </row>
    <row r="72" spans="1:87" x14ac:dyDescent="0.25">
      <c r="A72" s="326" t="s">
        <v>150</v>
      </c>
      <c r="B72" s="310"/>
      <c r="C72" s="311"/>
      <c r="D72" s="311"/>
      <c r="E72" s="311"/>
      <c r="F72" s="311"/>
      <c r="G72" s="311"/>
      <c r="H72" s="311"/>
      <c r="I72" s="311"/>
      <c r="J72" s="311"/>
      <c r="K72" s="311"/>
      <c r="L72" s="311"/>
      <c r="M72" s="311"/>
      <c r="N72" s="311"/>
      <c r="O72" s="311"/>
      <c r="P72" s="311"/>
      <c r="Q72" s="311"/>
      <c r="R72" s="311"/>
      <c r="S72" s="311"/>
      <c r="T72" s="311"/>
      <c r="U72" s="311"/>
      <c r="V72" s="311"/>
      <c r="W72" s="311"/>
      <c r="X72" s="311"/>
      <c r="Y72" s="311"/>
      <c r="Z72" s="311"/>
      <c r="AA72" s="311"/>
      <c r="AB72" s="311"/>
      <c r="AC72" s="311"/>
      <c r="AD72" s="311"/>
      <c r="AE72" s="311"/>
      <c r="AF72" s="311"/>
      <c r="AG72" s="311"/>
      <c r="AH72" s="311"/>
      <c r="AI72" s="311"/>
      <c r="AJ72" s="311"/>
      <c r="AK72" s="311"/>
      <c r="AL72" s="311"/>
      <c r="AM72" s="311"/>
      <c r="AN72" s="311"/>
      <c r="AO72" s="311"/>
      <c r="AP72" s="311"/>
      <c r="AQ72" s="311"/>
      <c r="AR72" s="311"/>
      <c r="AS72" s="311"/>
      <c r="AT72" s="311"/>
      <c r="AU72" s="311"/>
      <c r="AV72" s="311"/>
      <c r="AW72" s="311"/>
      <c r="AX72" s="311"/>
      <c r="AY72" s="311"/>
      <c r="AZ72" s="311"/>
      <c r="BA72" s="311"/>
      <c r="BB72" s="311"/>
      <c r="BC72" s="311"/>
      <c r="BD72" s="311"/>
      <c r="BE72" s="311"/>
      <c r="BF72" s="311"/>
      <c r="BG72" s="311"/>
      <c r="BH72" s="311"/>
      <c r="BI72" s="311"/>
      <c r="BJ72" s="311"/>
      <c r="BK72" s="311"/>
      <c r="BL72" s="311"/>
      <c r="BM72" s="311"/>
      <c r="BN72" s="311"/>
      <c r="BO72" s="311"/>
      <c r="BP72" s="311"/>
      <c r="BQ72" s="311"/>
      <c r="BR72" s="311"/>
      <c r="BS72" s="311"/>
      <c r="BT72" s="311"/>
      <c r="BU72" s="311"/>
      <c r="BV72" s="311"/>
      <c r="BW72" s="311"/>
      <c r="BX72" s="311"/>
      <c r="BY72" s="311"/>
      <c r="BZ72" s="311"/>
      <c r="CA72" s="311"/>
      <c r="CB72" s="311"/>
      <c r="CC72" s="311"/>
      <c r="CD72" s="311"/>
      <c r="CE72" s="311"/>
      <c r="CF72" s="311"/>
      <c r="CG72" s="311"/>
      <c r="CH72" s="311"/>
      <c r="CI72" s="311"/>
    </row>
    <row r="73" spans="1:87" ht="18" customHeight="1" x14ac:dyDescent="0.25">
      <c r="A73" s="326" t="s">
        <v>151</v>
      </c>
    </row>
    <row r="74" spans="1:87" ht="18" customHeight="1" x14ac:dyDescent="0.25">
      <c r="A74" s="326" t="s">
        <v>152</v>
      </c>
    </row>
    <row r="75" spans="1:87" ht="18" customHeight="1" x14ac:dyDescent="0.25">
      <c r="A75" s="326" t="s">
        <v>153</v>
      </c>
    </row>
    <row r="76" spans="1:87" ht="18" customHeight="1" x14ac:dyDescent="0.25">
      <c r="A76" s="326" t="s">
        <v>154</v>
      </c>
    </row>
    <row r="77" spans="1:87" ht="28.5" x14ac:dyDescent="0.25">
      <c r="A77" s="327" t="s">
        <v>155</v>
      </c>
    </row>
    <row r="78" spans="1:87" ht="18" customHeight="1" x14ac:dyDescent="0.25">
      <c r="A78" s="327" t="s">
        <v>156</v>
      </c>
    </row>
    <row r="79" spans="1:87" ht="18" customHeight="1" x14ac:dyDescent="0.25">
      <c r="A79" s="326" t="s">
        <v>157</v>
      </c>
    </row>
    <row r="80" spans="1:87" ht="18" customHeight="1" x14ac:dyDescent="0.25">
      <c r="A80" s="327" t="s">
        <v>158</v>
      </c>
    </row>
    <row r="81" spans="1:1" ht="18" customHeight="1" x14ac:dyDescent="0.25">
      <c r="A81" s="327" t="s">
        <v>159</v>
      </c>
    </row>
    <row r="82" spans="1:1" ht="38.25" customHeight="1" x14ac:dyDescent="0.25">
      <c r="A82" s="326" t="s">
        <v>160</v>
      </c>
    </row>
    <row r="83" spans="1:1" ht="18" customHeight="1" x14ac:dyDescent="0.25">
      <c r="A83" s="326" t="s">
        <v>161</v>
      </c>
    </row>
    <row r="84" spans="1:1" ht="18" customHeight="1" x14ac:dyDescent="0.25">
      <c r="A84" s="328" t="s">
        <v>162</v>
      </c>
    </row>
    <row r="85" spans="1:1" ht="18" customHeight="1" x14ac:dyDescent="0.25">
      <c r="A85" s="328" t="s">
        <v>163</v>
      </c>
    </row>
    <row r="86" spans="1:1" ht="18" customHeight="1" x14ac:dyDescent="0.25">
      <c r="A86" s="329" t="s">
        <v>164</v>
      </c>
    </row>
    <row r="87" spans="1:1" ht="18" customHeight="1" x14ac:dyDescent="0.25">
      <c r="A87" s="326"/>
    </row>
    <row r="88" spans="1:1" ht="19.5" customHeight="1" x14ac:dyDescent="0.25">
      <c r="A88" s="320" t="s">
        <v>165</v>
      </c>
    </row>
    <row r="89" spans="1:1" ht="29.45" customHeight="1" x14ac:dyDescent="0.25">
      <c r="A89" s="323" t="s">
        <v>227</v>
      </c>
    </row>
    <row r="90" spans="1:1" x14ac:dyDescent="0.25">
      <c r="A90" s="315"/>
    </row>
    <row r="91" spans="1:1" ht="15.75" x14ac:dyDescent="0.25">
      <c r="A91" s="345" t="s">
        <v>188</v>
      </c>
    </row>
    <row r="92" spans="1:1" ht="9.75" customHeight="1" x14ac:dyDescent="0.25">
      <c r="A92" s="315"/>
    </row>
    <row r="93" spans="1:1" ht="36" customHeight="1" x14ac:dyDescent="0.25">
      <c r="A93" s="320" t="s">
        <v>166</v>
      </c>
    </row>
    <row r="94" spans="1:1" ht="49.5" customHeight="1" x14ac:dyDescent="0.25">
      <c r="A94" s="367" t="s">
        <v>203</v>
      </c>
    </row>
    <row r="95" spans="1:1" x14ac:dyDescent="0.25">
      <c r="A95" s="318"/>
    </row>
    <row r="96" spans="1:1" ht="15.75" x14ac:dyDescent="0.25">
      <c r="A96" s="344" t="s">
        <v>183</v>
      </c>
    </row>
    <row r="97" spans="1:1" ht="9" customHeight="1" x14ac:dyDescent="0.25">
      <c r="A97" s="330"/>
    </row>
    <row r="98" spans="1:1" ht="29.25" customHeight="1" x14ac:dyDescent="0.25">
      <c r="A98" s="319" t="s">
        <v>169</v>
      </c>
    </row>
    <row r="99" spans="1:1" ht="16.5" customHeight="1" x14ac:dyDescent="0.25">
      <c r="A99" s="366" t="s">
        <v>180</v>
      </c>
    </row>
    <row r="100" spans="1:1" ht="24" customHeight="1" x14ac:dyDescent="0.25">
      <c r="A100" s="315" t="s">
        <v>187</v>
      </c>
    </row>
    <row r="101" spans="1:1" x14ac:dyDescent="0.25">
      <c r="A101" s="330"/>
    </row>
    <row r="102" spans="1:1" ht="15.75" x14ac:dyDescent="0.25">
      <c r="A102" s="358" t="s">
        <v>186</v>
      </c>
    </row>
    <row r="103" spans="1:1" ht="9.75" customHeight="1" x14ac:dyDescent="0.25">
      <c r="A103" s="331"/>
    </row>
    <row r="104" spans="1:1" ht="34.5" customHeight="1" x14ac:dyDescent="0.25">
      <c r="A104" s="336" t="s">
        <v>167</v>
      </c>
    </row>
    <row r="105" spans="1:1" ht="29.45" customHeight="1" x14ac:dyDescent="0.25">
      <c r="A105" s="342" t="s">
        <v>201</v>
      </c>
    </row>
    <row r="106" spans="1:1" ht="29.45" customHeight="1" x14ac:dyDescent="0.25">
      <c r="A106" s="342" t="s">
        <v>228</v>
      </c>
    </row>
    <row r="107" spans="1:1" ht="29.45" customHeight="1" x14ac:dyDescent="0.25">
      <c r="A107" s="342" t="s">
        <v>229</v>
      </c>
    </row>
    <row r="108" spans="1:1" ht="29.45" customHeight="1" x14ac:dyDescent="0.25">
      <c r="A108" s="342" t="s">
        <v>168</v>
      </c>
    </row>
    <row r="109" spans="1:1" ht="33.75" customHeight="1" x14ac:dyDescent="0.25">
      <c r="A109" s="336" t="s">
        <v>202</v>
      </c>
    </row>
    <row r="110" spans="1:1" ht="32.450000000000003" customHeight="1" x14ac:dyDescent="0.25">
      <c r="A110" s="337" t="s">
        <v>218</v>
      </c>
    </row>
    <row r="111" spans="1:1" ht="4.5" customHeight="1" thickBot="1" x14ac:dyDescent="0.3">
      <c r="A111" s="332"/>
    </row>
    <row r="113" spans="1:1" x14ac:dyDescent="0.25">
      <c r="A113" s="309"/>
    </row>
    <row r="114" spans="1:1" x14ac:dyDescent="0.25">
      <c r="A114" s="308"/>
    </row>
    <row r="115" spans="1:1" x14ac:dyDescent="0.25">
      <c r="A115" s="30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79998168889431442"/>
    <pageSetUpPr fitToPage="1"/>
  </sheetPr>
  <dimension ref="A1:H184"/>
  <sheetViews>
    <sheetView zoomScale="60" zoomScaleNormal="60" workbookViewId="0">
      <pane ySplit="7" topLeftCell="A152" activePane="bottomLeft" state="frozen"/>
      <selection pane="bottomLeft" activeCell="F3" sqref="F3:G3"/>
    </sheetView>
  </sheetViews>
  <sheetFormatPr defaultColWidth="16.140625" defaultRowHeight="15" x14ac:dyDescent="0.2"/>
  <cols>
    <col min="1" max="1" width="116.85546875" style="14" customWidth="1"/>
    <col min="2" max="2" width="16.28515625" style="14" customWidth="1"/>
    <col min="3" max="3" width="22.7109375" style="15" customWidth="1"/>
    <col min="4" max="4" width="15.140625" style="14" customWidth="1"/>
    <col min="5" max="5" width="14.7109375" style="14" customWidth="1"/>
    <col min="6" max="6" width="15.85546875" style="14" customWidth="1"/>
    <col min="7" max="7" width="28.42578125" style="14" customWidth="1"/>
    <col min="8" max="8" width="8.5703125" style="1" customWidth="1"/>
    <col min="9" max="9" width="16.140625" style="1" customWidth="1"/>
    <col min="10" max="16384" width="16.140625" style="1"/>
  </cols>
  <sheetData>
    <row r="1" spans="1:8" ht="20.25" x14ac:dyDescent="0.3">
      <c r="D1" s="424"/>
      <c r="E1" s="424"/>
      <c r="F1" s="424"/>
      <c r="G1" s="424"/>
    </row>
    <row r="2" spans="1:8" s="90" customFormat="1" ht="66.95" customHeight="1" x14ac:dyDescent="0.25">
      <c r="A2" s="411" t="s">
        <v>197</v>
      </c>
      <c r="B2" s="416" t="s">
        <v>171</v>
      </c>
      <c r="C2" s="416" t="s">
        <v>170</v>
      </c>
      <c r="D2" s="414" t="s">
        <v>219</v>
      </c>
      <c r="E2" s="415"/>
      <c r="F2" s="412" t="s">
        <v>234</v>
      </c>
      <c r="G2" s="413"/>
      <c r="H2" s="89"/>
    </row>
    <row r="3" spans="1:8" s="90" customFormat="1" ht="66" customHeight="1" x14ac:dyDescent="0.25">
      <c r="A3" s="411"/>
      <c r="B3" s="419"/>
      <c r="C3" s="417"/>
      <c r="D3" s="414" t="s">
        <v>220</v>
      </c>
      <c r="E3" s="415"/>
      <c r="F3" s="429" t="s">
        <v>221</v>
      </c>
      <c r="G3" s="430"/>
      <c r="H3" s="89"/>
    </row>
    <row r="4" spans="1:8" s="91" customFormat="1" ht="78.95" customHeight="1" x14ac:dyDescent="0.4">
      <c r="A4" s="289" t="s">
        <v>1</v>
      </c>
      <c r="B4" s="419"/>
      <c r="C4" s="417"/>
      <c r="D4" s="431" t="s">
        <v>222</v>
      </c>
      <c r="E4" s="432"/>
      <c r="F4" s="429" t="s">
        <v>223</v>
      </c>
      <c r="G4" s="430"/>
      <c r="H4" s="88"/>
    </row>
    <row r="5" spans="1:8" s="91" customFormat="1" ht="78.95" customHeight="1" x14ac:dyDescent="0.4">
      <c r="A5" s="382"/>
      <c r="B5" s="419"/>
      <c r="C5" s="417"/>
      <c r="D5" s="425" t="s">
        <v>125</v>
      </c>
      <c r="E5" s="426"/>
      <c r="F5" s="426"/>
      <c r="G5" s="408">
        <v>1008280</v>
      </c>
      <c r="H5" s="88"/>
    </row>
    <row r="6" spans="1:8" s="277" customFormat="1" ht="27.6" customHeight="1" x14ac:dyDescent="0.25">
      <c r="A6" s="365" t="s">
        <v>199</v>
      </c>
      <c r="B6" s="419"/>
      <c r="C6" s="417"/>
      <c r="D6" s="421" t="s">
        <v>6</v>
      </c>
      <c r="E6" s="422"/>
      <c r="F6" s="422"/>
      <c r="G6" s="423"/>
      <c r="H6" s="276"/>
    </row>
    <row r="7" spans="1:8" s="108" customFormat="1" ht="27.95" customHeight="1" x14ac:dyDescent="0.3">
      <c r="A7" s="290"/>
      <c r="B7" s="420"/>
      <c r="C7" s="418"/>
      <c r="D7" s="274" t="s">
        <v>7</v>
      </c>
      <c r="E7" s="274" t="s">
        <v>8</v>
      </c>
      <c r="F7" s="274" t="s">
        <v>9</v>
      </c>
      <c r="G7" s="274" t="s">
        <v>10</v>
      </c>
      <c r="H7" s="107"/>
    </row>
    <row r="8" spans="1:8" s="92" customFormat="1" ht="27.95" hidden="1" customHeight="1" x14ac:dyDescent="0.25">
      <c r="A8" s="124"/>
      <c r="B8" s="125"/>
      <c r="C8" s="125"/>
      <c r="D8" s="123"/>
      <c r="E8" s="123"/>
      <c r="F8" s="123"/>
      <c r="G8" s="123"/>
      <c r="H8" s="4"/>
    </row>
    <row r="9" spans="1:8" ht="36" customHeight="1" x14ac:dyDescent="0.2">
      <c r="A9" s="192" t="s">
        <v>93</v>
      </c>
      <c r="B9" s="193"/>
      <c r="C9" s="193"/>
      <c r="D9" s="193"/>
      <c r="E9" s="193"/>
      <c r="F9" s="193"/>
      <c r="G9" s="194"/>
      <c r="H9" s="2"/>
    </row>
    <row r="10" spans="1:8" s="184" customFormat="1" ht="30" customHeight="1" x14ac:dyDescent="0.25">
      <c r="A10" s="353" t="s">
        <v>110</v>
      </c>
      <c r="B10" s="180"/>
      <c r="C10" s="181"/>
      <c r="D10" s="182"/>
      <c r="E10" s="182"/>
      <c r="F10" s="182"/>
      <c r="G10" s="404"/>
      <c r="H10" s="183"/>
    </row>
    <row r="11" spans="1:8" s="102" customFormat="1" ht="30" customHeight="1" x14ac:dyDescent="0.25">
      <c r="A11" s="178" t="s">
        <v>172</v>
      </c>
      <c r="B11" s="179"/>
      <c r="C11" s="179"/>
      <c r="D11" s="179"/>
      <c r="E11" s="179"/>
      <c r="F11" s="179"/>
      <c r="G11" s="405"/>
      <c r="H11" s="101"/>
    </row>
    <row r="12" spans="1:8" s="102" customFormat="1" ht="23.1" customHeight="1" x14ac:dyDescent="0.3">
      <c r="A12" s="346" t="s">
        <v>102</v>
      </c>
      <c r="B12" s="129"/>
      <c r="C12" s="273" t="s">
        <v>99</v>
      </c>
      <c r="D12" s="129">
        <f>SUBTOTAL(9,D13:D16)</f>
        <v>0</v>
      </c>
      <c r="E12" s="129"/>
      <c r="F12" s="129"/>
      <c r="G12" s="406"/>
      <c r="H12" s="101"/>
    </row>
    <row r="13" spans="1:8" s="120" customFormat="1" ht="21" customHeight="1" x14ac:dyDescent="0.3">
      <c r="A13" s="347"/>
      <c r="B13" s="208" t="s">
        <v>5</v>
      </c>
      <c r="C13" s="209">
        <f>IFERROR(G13/D13,0)</f>
        <v>0</v>
      </c>
      <c r="D13" s="299"/>
      <c r="E13" s="298"/>
      <c r="F13" s="207">
        <f>D13*(E13*1808)</f>
        <v>0</v>
      </c>
      <c r="G13" s="295"/>
      <c r="H13" s="131"/>
    </row>
    <row r="14" spans="1:8" s="120" customFormat="1" ht="21" customHeight="1" x14ac:dyDescent="0.3">
      <c r="A14" s="347"/>
      <c r="B14" s="208" t="s">
        <v>5</v>
      </c>
      <c r="C14" s="209">
        <f t="shared" ref="C14:C42" si="0">IFERROR(G14/D14,0)</f>
        <v>0</v>
      </c>
      <c r="D14" s="299"/>
      <c r="E14" s="298"/>
      <c r="F14" s="207">
        <f t="shared" ref="F14:F30" si="1">D14*(E14*1808)</f>
        <v>0</v>
      </c>
      <c r="G14" s="295"/>
      <c r="H14" s="131"/>
    </row>
    <row r="15" spans="1:8" s="120" customFormat="1" ht="21" customHeight="1" x14ac:dyDescent="0.3">
      <c r="A15" s="347"/>
      <c r="B15" s="208" t="s">
        <v>5</v>
      </c>
      <c r="C15" s="209">
        <f t="shared" si="0"/>
        <v>0</v>
      </c>
      <c r="D15" s="299"/>
      <c r="E15" s="298"/>
      <c r="F15" s="207">
        <f t="shared" si="1"/>
        <v>0</v>
      </c>
      <c r="G15" s="295"/>
      <c r="H15" s="131"/>
    </row>
    <row r="16" spans="1:8" s="120" customFormat="1" ht="21" customHeight="1" x14ac:dyDescent="0.3">
      <c r="A16" s="347"/>
      <c r="B16" s="208" t="s">
        <v>5</v>
      </c>
      <c r="C16" s="209">
        <f t="shared" si="0"/>
        <v>0</v>
      </c>
      <c r="D16" s="299"/>
      <c r="E16" s="298"/>
      <c r="F16" s="207">
        <f t="shared" si="1"/>
        <v>0</v>
      </c>
      <c r="G16" s="295"/>
      <c r="H16" s="131"/>
    </row>
    <row r="17" spans="1:8" s="102" customFormat="1" ht="23.1" customHeight="1" x14ac:dyDescent="0.3">
      <c r="A17" s="346" t="s">
        <v>104</v>
      </c>
      <c r="B17" s="129"/>
      <c r="C17" s="273" t="s">
        <v>100</v>
      </c>
      <c r="D17" s="129">
        <f>SUBTOTAL(9,D18:D30)</f>
        <v>0</v>
      </c>
      <c r="E17" s="129"/>
      <c r="F17" s="129"/>
      <c r="G17" s="403"/>
      <c r="H17" s="101"/>
    </row>
    <row r="18" spans="1:8" s="93" customFormat="1" ht="21" customHeight="1" x14ac:dyDescent="0.3">
      <c r="A18" s="347"/>
      <c r="B18" s="3" t="s">
        <v>5</v>
      </c>
      <c r="C18" s="209">
        <f t="shared" si="0"/>
        <v>0</v>
      </c>
      <c r="D18" s="299"/>
      <c r="E18" s="298"/>
      <c r="F18" s="207">
        <f t="shared" si="1"/>
        <v>0</v>
      </c>
      <c r="G18" s="295"/>
      <c r="H18" s="5"/>
    </row>
    <row r="19" spans="1:8" s="93" customFormat="1" ht="21" customHeight="1" x14ac:dyDescent="0.3">
      <c r="A19" s="347"/>
      <c r="B19" s="3" t="s">
        <v>5</v>
      </c>
      <c r="C19" s="209">
        <f t="shared" si="0"/>
        <v>0</v>
      </c>
      <c r="D19" s="299"/>
      <c r="E19" s="298"/>
      <c r="F19" s="207">
        <f t="shared" si="1"/>
        <v>0</v>
      </c>
      <c r="G19" s="295"/>
      <c r="H19" s="5"/>
    </row>
    <row r="20" spans="1:8" s="93" customFormat="1" ht="21" customHeight="1" x14ac:dyDescent="0.3">
      <c r="A20" s="347"/>
      <c r="B20" s="3" t="s">
        <v>5</v>
      </c>
      <c r="C20" s="209">
        <f t="shared" si="0"/>
        <v>0</v>
      </c>
      <c r="D20" s="299"/>
      <c r="E20" s="298"/>
      <c r="F20" s="207">
        <f t="shared" si="1"/>
        <v>0</v>
      </c>
      <c r="G20" s="295"/>
      <c r="H20" s="5"/>
    </row>
    <row r="21" spans="1:8" s="93" customFormat="1" ht="21" customHeight="1" x14ac:dyDescent="0.3">
      <c r="A21" s="347"/>
      <c r="B21" s="3" t="s">
        <v>5</v>
      </c>
      <c r="C21" s="209">
        <f t="shared" si="0"/>
        <v>0</v>
      </c>
      <c r="D21" s="299"/>
      <c r="E21" s="298"/>
      <c r="F21" s="207">
        <f t="shared" si="1"/>
        <v>0</v>
      </c>
      <c r="G21" s="295"/>
      <c r="H21" s="5"/>
    </row>
    <row r="22" spans="1:8" s="93" customFormat="1" ht="21" customHeight="1" x14ac:dyDescent="0.3">
      <c r="A22" s="347"/>
      <c r="B22" s="3" t="s">
        <v>5</v>
      </c>
      <c r="C22" s="209">
        <f t="shared" si="0"/>
        <v>0</v>
      </c>
      <c r="D22" s="299"/>
      <c r="E22" s="298"/>
      <c r="F22" s="207">
        <f t="shared" si="1"/>
        <v>0</v>
      </c>
      <c r="G22" s="295"/>
      <c r="H22" s="5"/>
    </row>
    <row r="23" spans="1:8" s="93" customFormat="1" ht="21" customHeight="1" x14ac:dyDescent="0.3">
      <c r="A23" s="347"/>
      <c r="B23" s="3" t="s">
        <v>5</v>
      </c>
      <c r="C23" s="209">
        <f t="shared" si="0"/>
        <v>0</v>
      </c>
      <c r="D23" s="299"/>
      <c r="E23" s="298"/>
      <c r="F23" s="207">
        <f t="shared" si="1"/>
        <v>0</v>
      </c>
      <c r="G23" s="295"/>
      <c r="H23" s="5"/>
    </row>
    <row r="24" spans="1:8" s="93" customFormat="1" ht="21" customHeight="1" x14ac:dyDescent="0.3">
      <c r="A24" s="347"/>
      <c r="B24" s="3" t="s">
        <v>5</v>
      </c>
      <c r="C24" s="209">
        <f t="shared" si="0"/>
        <v>0</v>
      </c>
      <c r="D24" s="299"/>
      <c r="E24" s="298"/>
      <c r="F24" s="207">
        <f t="shared" si="1"/>
        <v>0</v>
      </c>
      <c r="G24" s="295"/>
      <c r="H24" s="5"/>
    </row>
    <row r="25" spans="1:8" s="93" customFormat="1" ht="21" customHeight="1" x14ac:dyDescent="0.3">
      <c r="A25" s="347"/>
      <c r="B25" s="3" t="s">
        <v>5</v>
      </c>
      <c r="C25" s="209">
        <f t="shared" si="0"/>
        <v>0</v>
      </c>
      <c r="D25" s="299"/>
      <c r="E25" s="298"/>
      <c r="F25" s="207">
        <f t="shared" si="1"/>
        <v>0</v>
      </c>
      <c r="G25" s="295"/>
      <c r="H25" s="5"/>
    </row>
    <row r="26" spans="1:8" s="93" customFormat="1" ht="21" customHeight="1" x14ac:dyDescent="0.3">
      <c r="A26" s="347"/>
      <c r="B26" s="3" t="s">
        <v>5</v>
      </c>
      <c r="C26" s="209">
        <f t="shared" si="0"/>
        <v>0</v>
      </c>
      <c r="D26" s="299"/>
      <c r="E26" s="298"/>
      <c r="F26" s="207">
        <f t="shared" si="1"/>
        <v>0</v>
      </c>
      <c r="G26" s="295"/>
      <c r="H26" s="5"/>
    </row>
    <row r="27" spans="1:8" s="93" customFormat="1" ht="21" customHeight="1" x14ac:dyDescent="0.3">
      <c r="A27" s="347"/>
      <c r="B27" s="3" t="s">
        <v>5</v>
      </c>
      <c r="C27" s="209">
        <f t="shared" si="0"/>
        <v>0</v>
      </c>
      <c r="D27" s="299"/>
      <c r="E27" s="298"/>
      <c r="F27" s="207">
        <f t="shared" si="1"/>
        <v>0</v>
      </c>
      <c r="G27" s="295"/>
      <c r="H27" s="5"/>
    </row>
    <row r="28" spans="1:8" s="93" customFormat="1" ht="21" customHeight="1" x14ac:dyDescent="0.3">
      <c r="A28" s="347"/>
      <c r="B28" s="3" t="s">
        <v>5</v>
      </c>
      <c r="C28" s="209">
        <f t="shared" si="0"/>
        <v>0</v>
      </c>
      <c r="D28" s="299"/>
      <c r="E28" s="298"/>
      <c r="F28" s="207">
        <f t="shared" si="1"/>
        <v>0</v>
      </c>
      <c r="G28" s="295"/>
      <c r="H28" s="5"/>
    </row>
    <row r="29" spans="1:8" s="93" customFormat="1" ht="21" customHeight="1" x14ac:dyDescent="0.3">
      <c r="A29" s="347"/>
      <c r="B29" s="3" t="s">
        <v>5</v>
      </c>
      <c r="C29" s="209">
        <f t="shared" si="0"/>
        <v>0</v>
      </c>
      <c r="D29" s="299"/>
      <c r="E29" s="298"/>
      <c r="F29" s="207">
        <f t="shared" si="1"/>
        <v>0</v>
      </c>
      <c r="G29" s="295"/>
      <c r="H29" s="5"/>
    </row>
    <row r="30" spans="1:8" s="93" customFormat="1" ht="21" customHeight="1" x14ac:dyDescent="0.3">
      <c r="A30" s="347"/>
      <c r="B30" s="3" t="s">
        <v>5</v>
      </c>
      <c r="C30" s="209">
        <f t="shared" si="0"/>
        <v>0</v>
      </c>
      <c r="D30" s="299"/>
      <c r="E30" s="298"/>
      <c r="F30" s="207">
        <f t="shared" si="1"/>
        <v>0</v>
      </c>
      <c r="G30" s="295"/>
      <c r="H30" s="5"/>
    </row>
    <row r="31" spans="1:8" s="102" customFormat="1" ht="23.1" customHeight="1" x14ac:dyDescent="0.3">
      <c r="A31" s="346" t="s">
        <v>198</v>
      </c>
      <c r="B31" s="126"/>
      <c r="C31" s="272" t="s">
        <v>101</v>
      </c>
      <c r="D31" s="389">
        <f>SUBTOTAL(9,D32:D42)</f>
        <v>0</v>
      </c>
      <c r="E31" s="389"/>
      <c r="F31" s="389"/>
      <c r="G31" s="403"/>
      <c r="H31" s="101"/>
    </row>
    <row r="32" spans="1:8" s="93" customFormat="1" ht="21" customHeight="1" x14ac:dyDescent="0.3">
      <c r="A32" s="347"/>
      <c r="B32" s="301"/>
      <c r="C32" s="209">
        <f>IFERROR(G32/D32,0)</f>
        <v>0</v>
      </c>
      <c r="D32" s="299"/>
      <c r="E32" s="391"/>
      <c r="F32" s="392"/>
      <c r="G32" s="388"/>
      <c r="H32" s="302"/>
    </row>
    <row r="33" spans="1:8" s="93" customFormat="1" ht="21" customHeight="1" x14ac:dyDescent="0.3">
      <c r="A33" s="347"/>
      <c r="B33" s="301"/>
      <c r="C33" s="209">
        <f t="shared" si="0"/>
        <v>0</v>
      </c>
      <c r="D33" s="299"/>
      <c r="E33" s="393"/>
      <c r="F33" s="394"/>
      <c r="G33" s="388"/>
      <c r="H33" s="302"/>
    </row>
    <row r="34" spans="1:8" s="93" customFormat="1" ht="21" customHeight="1" x14ac:dyDescent="0.3">
      <c r="A34" s="347"/>
      <c r="B34" s="301"/>
      <c r="C34" s="209">
        <f t="shared" si="0"/>
        <v>0</v>
      </c>
      <c r="D34" s="299"/>
      <c r="E34" s="393"/>
      <c r="F34" s="394"/>
      <c r="G34" s="388"/>
      <c r="H34" s="302"/>
    </row>
    <row r="35" spans="1:8" s="93" customFormat="1" ht="21" customHeight="1" x14ac:dyDescent="0.3">
      <c r="A35" s="347"/>
      <c r="B35" s="301"/>
      <c r="C35" s="209">
        <f t="shared" si="0"/>
        <v>0</v>
      </c>
      <c r="D35" s="299"/>
      <c r="E35" s="393"/>
      <c r="F35" s="394"/>
      <c r="G35" s="388"/>
      <c r="H35" s="302"/>
    </row>
    <row r="36" spans="1:8" s="93" customFormat="1" ht="21" customHeight="1" x14ac:dyDescent="0.3">
      <c r="A36" s="347"/>
      <c r="B36" s="301"/>
      <c r="C36" s="209">
        <f t="shared" si="0"/>
        <v>0</v>
      </c>
      <c r="D36" s="299"/>
      <c r="E36" s="393"/>
      <c r="F36" s="394"/>
      <c r="G36" s="388"/>
      <c r="H36" s="302"/>
    </row>
    <row r="37" spans="1:8" s="93" customFormat="1" ht="21" customHeight="1" x14ac:dyDescent="0.3">
      <c r="A37" s="347"/>
      <c r="B37" s="301"/>
      <c r="C37" s="209">
        <f t="shared" si="0"/>
        <v>0</v>
      </c>
      <c r="D37" s="299"/>
      <c r="E37" s="393"/>
      <c r="F37" s="394"/>
      <c r="G37" s="388"/>
      <c r="H37" s="302"/>
    </row>
    <row r="38" spans="1:8" s="93" customFormat="1" ht="21" customHeight="1" x14ac:dyDescent="0.3">
      <c r="A38" s="347"/>
      <c r="B38" s="301"/>
      <c r="C38" s="209">
        <f t="shared" si="0"/>
        <v>0</v>
      </c>
      <c r="D38" s="299"/>
      <c r="E38" s="393"/>
      <c r="F38" s="394"/>
      <c r="G38" s="388"/>
      <c r="H38" s="302"/>
    </row>
    <row r="39" spans="1:8" s="93" customFormat="1" ht="21" customHeight="1" x14ac:dyDescent="0.3">
      <c r="A39" s="347"/>
      <c r="B39" s="301"/>
      <c r="C39" s="209">
        <f t="shared" si="0"/>
        <v>0</v>
      </c>
      <c r="D39" s="299"/>
      <c r="E39" s="393"/>
      <c r="F39" s="394"/>
      <c r="G39" s="388"/>
      <c r="H39" s="302"/>
    </row>
    <row r="40" spans="1:8" s="93" customFormat="1" ht="21" customHeight="1" x14ac:dyDescent="0.3">
      <c r="A40" s="347"/>
      <c r="B40" s="301"/>
      <c r="C40" s="209">
        <f t="shared" si="0"/>
        <v>0</v>
      </c>
      <c r="D40" s="299"/>
      <c r="E40" s="393"/>
      <c r="F40" s="394"/>
      <c r="G40" s="388"/>
      <c r="H40" s="302"/>
    </row>
    <row r="41" spans="1:8" s="93" customFormat="1" ht="21" customHeight="1" x14ac:dyDescent="0.3">
      <c r="A41" s="347"/>
      <c r="B41" s="301"/>
      <c r="C41" s="209">
        <f t="shared" si="0"/>
        <v>0</v>
      </c>
      <c r="D41" s="299"/>
      <c r="E41" s="393"/>
      <c r="F41" s="394"/>
      <c r="G41" s="388"/>
      <c r="H41" s="302"/>
    </row>
    <row r="42" spans="1:8" s="93" customFormat="1" ht="21" customHeight="1" x14ac:dyDescent="0.3">
      <c r="A42" s="347"/>
      <c r="B42" s="301"/>
      <c r="C42" s="209">
        <f t="shared" si="0"/>
        <v>0</v>
      </c>
      <c r="D42" s="299"/>
      <c r="E42" s="393"/>
      <c r="F42" s="394"/>
      <c r="G42" s="388"/>
      <c r="H42" s="302"/>
    </row>
    <row r="43" spans="1:8" s="120" customFormat="1" ht="29.1" customHeight="1" x14ac:dyDescent="0.3">
      <c r="A43" s="104" t="s">
        <v>173</v>
      </c>
      <c r="B43" s="199"/>
      <c r="C43" s="395"/>
      <c r="D43" s="144"/>
      <c r="E43" s="144"/>
      <c r="F43" s="390"/>
      <c r="G43" s="134">
        <f>SUBTOTAL(9,G12:G42)</f>
        <v>0</v>
      </c>
      <c r="H43" s="131"/>
    </row>
    <row r="44" spans="1:8" s="108" customFormat="1" ht="29.1" customHeight="1" x14ac:dyDescent="0.3">
      <c r="A44" s="104" t="s">
        <v>174</v>
      </c>
      <c r="B44" s="145"/>
      <c r="C44" s="130"/>
      <c r="D44" s="409"/>
      <c r="E44" s="146"/>
      <c r="F44" s="135" t="s">
        <v>97</v>
      </c>
      <c r="G44" s="105">
        <f>IFERROR(F44*G43,0)</f>
        <v>0</v>
      </c>
      <c r="H44" s="107"/>
    </row>
    <row r="45" spans="1:8" s="191" customFormat="1" ht="29.1" customHeight="1" x14ac:dyDescent="0.35">
      <c r="A45" s="185" t="s">
        <v>175</v>
      </c>
      <c r="B45" s="200"/>
      <c r="C45" s="200"/>
      <c r="D45" s="186">
        <f>SUBTOTAL(9,D12:D42)</f>
        <v>0</v>
      </c>
      <c r="E45" s="187" t="str">
        <f>IFERROR(AVERAGE(E12:E30),"0%")</f>
        <v>0%</v>
      </c>
      <c r="F45" s="188">
        <f>SUBTOTAL(9,F12:F42)</f>
        <v>0</v>
      </c>
      <c r="G45" s="189">
        <f>G43+G44</f>
        <v>0</v>
      </c>
      <c r="H45" s="190"/>
    </row>
    <row r="46" spans="1:8" s="94" customFormat="1" ht="18" customHeight="1" x14ac:dyDescent="0.2">
      <c r="A46" s="103"/>
      <c r="B46" s="16"/>
      <c r="C46" s="17"/>
      <c r="D46" s="18"/>
      <c r="E46" s="18"/>
      <c r="F46" s="18"/>
      <c r="G46" s="18"/>
      <c r="H46" s="7"/>
    </row>
    <row r="47" spans="1:8" s="150" customFormat="1" ht="30.95" customHeight="1" x14ac:dyDescent="0.25">
      <c r="A47" s="147" t="s">
        <v>103</v>
      </c>
      <c r="B47" s="148"/>
      <c r="C47" s="148"/>
      <c r="D47" s="148"/>
      <c r="E47" s="148"/>
      <c r="F47" s="148"/>
      <c r="G47" s="402"/>
      <c r="H47" s="149"/>
    </row>
    <row r="48" spans="1:8" s="102" customFormat="1" ht="23.1" customHeight="1" x14ac:dyDescent="0.3">
      <c r="A48" s="346" t="s">
        <v>106</v>
      </c>
      <c r="B48" s="126"/>
      <c r="C48" s="273" t="s">
        <v>99</v>
      </c>
      <c r="D48" s="126">
        <f>SUBTOTAL(9,D49:D55)</f>
        <v>0</v>
      </c>
      <c r="E48" s="126"/>
      <c r="F48" s="126"/>
      <c r="G48" s="403"/>
      <c r="H48" s="101"/>
    </row>
    <row r="49" spans="1:8" s="93" customFormat="1" ht="21" customHeight="1" x14ac:dyDescent="0.3">
      <c r="A49" s="370" t="s">
        <v>94</v>
      </c>
      <c r="B49" s="301" t="s">
        <v>5</v>
      </c>
      <c r="C49" s="209">
        <f>IFERROR(#REF!/#REF!,0)</f>
        <v>0</v>
      </c>
      <c r="D49" s="299"/>
      <c r="E49" s="298"/>
      <c r="F49" s="207">
        <f t="shared" ref="F49:F55" si="2">D49*(E49*1808)</f>
        <v>0</v>
      </c>
      <c r="G49" s="295"/>
      <c r="H49" s="302"/>
    </row>
    <row r="50" spans="1:8" s="93" customFormat="1" ht="21" customHeight="1" x14ac:dyDescent="0.3">
      <c r="A50" s="370" t="s">
        <v>95</v>
      </c>
      <c r="B50" s="301" t="s">
        <v>5</v>
      </c>
      <c r="C50" s="209">
        <f>IFERROR(#REF!/#REF!,0)</f>
        <v>0</v>
      </c>
      <c r="D50" s="299"/>
      <c r="E50" s="298"/>
      <c r="F50" s="207">
        <f t="shared" si="2"/>
        <v>0</v>
      </c>
      <c r="G50" s="295"/>
      <c r="H50" s="302"/>
    </row>
    <row r="51" spans="1:8" s="93" customFormat="1" ht="21" customHeight="1" x14ac:dyDescent="0.3">
      <c r="A51" s="370" t="s">
        <v>96</v>
      </c>
      <c r="B51" s="301" t="s">
        <v>5</v>
      </c>
      <c r="C51" s="209">
        <f>IFERROR(#REF!/#REF!,0)</f>
        <v>0</v>
      </c>
      <c r="D51" s="299"/>
      <c r="E51" s="298"/>
      <c r="F51" s="207">
        <f t="shared" si="2"/>
        <v>0</v>
      </c>
      <c r="G51" s="295"/>
      <c r="H51" s="302"/>
    </row>
    <row r="52" spans="1:8" s="93" customFormat="1" ht="21" customHeight="1" x14ac:dyDescent="0.3">
      <c r="A52" s="294" t="s">
        <v>232</v>
      </c>
      <c r="B52" s="301" t="s">
        <v>5</v>
      </c>
      <c r="C52" s="209">
        <f>IFERROR(#REF!/#REF!,0)</f>
        <v>0</v>
      </c>
      <c r="D52" s="299"/>
      <c r="E52" s="298"/>
      <c r="F52" s="207">
        <f t="shared" si="2"/>
        <v>0</v>
      </c>
      <c r="G52" s="295"/>
      <c r="H52" s="302"/>
    </row>
    <row r="53" spans="1:8" s="93" customFormat="1" ht="21" customHeight="1" x14ac:dyDescent="0.3">
      <c r="A53" s="294"/>
      <c r="B53" s="301" t="s">
        <v>5</v>
      </c>
      <c r="C53" s="209">
        <f>IFERROR(#REF!/#REF!,0)</f>
        <v>0</v>
      </c>
      <c r="D53" s="299"/>
      <c r="E53" s="298"/>
      <c r="F53" s="207">
        <f t="shared" si="2"/>
        <v>0</v>
      </c>
      <c r="G53" s="295"/>
      <c r="H53" s="302"/>
    </row>
    <row r="54" spans="1:8" s="93" customFormat="1" ht="21" customHeight="1" x14ac:dyDescent="0.3">
      <c r="A54" s="294"/>
      <c r="B54" s="301" t="s">
        <v>5</v>
      </c>
      <c r="C54" s="209">
        <f>IFERROR(#REF!/#REF!,0)</f>
        <v>0</v>
      </c>
      <c r="D54" s="299"/>
      <c r="E54" s="298"/>
      <c r="F54" s="207">
        <f t="shared" si="2"/>
        <v>0</v>
      </c>
      <c r="G54" s="295"/>
      <c r="H54" s="302"/>
    </row>
    <row r="55" spans="1:8" s="93" customFormat="1" ht="21" customHeight="1" x14ac:dyDescent="0.3">
      <c r="A55" s="294"/>
      <c r="B55" s="301" t="s">
        <v>5</v>
      </c>
      <c r="C55" s="209">
        <f>IFERROR(#REF!/#REF!,0)</f>
        <v>0</v>
      </c>
      <c r="D55" s="299"/>
      <c r="E55" s="298"/>
      <c r="F55" s="207">
        <f t="shared" si="2"/>
        <v>0</v>
      </c>
      <c r="G55" s="295"/>
      <c r="H55" s="302"/>
    </row>
    <row r="56" spans="1:8" s="102" customFormat="1" ht="23.1" customHeight="1" x14ac:dyDescent="0.3">
      <c r="A56" s="346" t="s">
        <v>98</v>
      </c>
      <c r="B56" s="126"/>
      <c r="C56" s="272" t="s">
        <v>100</v>
      </c>
      <c r="D56" s="126">
        <f>SUBTOTAL(9,D57:D65)</f>
        <v>0</v>
      </c>
      <c r="E56" s="126"/>
      <c r="F56" s="126"/>
      <c r="G56" s="403"/>
      <c r="H56" s="101"/>
    </row>
    <row r="57" spans="1:8" s="93" customFormat="1" ht="21" customHeight="1" x14ac:dyDescent="0.3">
      <c r="A57" s="294"/>
      <c r="B57" s="301" t="s">
        <v>5</v>
      </c>
      <c r="C57" s="209">
        <f>IFERROR(#REF!/#REF!,0)</f>
        <v>0</v>
      </c>
      <c r="D57" s="299"/>
      <c r="E57" s="298"/>
      <c r="F57" s="207">
        <f t="shared" ref="F57:F65" si="3">D57*(E57*1808)</f>
        <v>0</v>
      </c>
      <c r="G57" s="295"/>
      <c r="H57" s="302"/>
    </row>
    <row r="58" spans="1:8" s="93" customFormat="1" ht="21" customHeight="1" x14ac:dyDescent="0.3">
      <c r="A58" s="294"/>
      <c r="B58" s="301" t="s">
        <v>5</v>
      </c>
      <c r="C58" s="209">
        <f>IFERROR(#REF!/#REF!,0)</f>
        <v>0</v>
      </c>
      <c r="D58" s="299"/>
      <c r="E58" s="298"/>
      <c r="F58" s="207">
        <f t="shared" si="3"/>
        <v>0</v>
      </c>
      <c r="G58" s="295"/>
      <c r="H58" s="302"/>
    </row>
    <row r="59" spans="1:8" s="93" customFormat="1" ht="21" customHeight="1" x14ac:dyDescent="0.3">
      <c r="A59" s="294"/>
      <c r="B59" s="301" t="s">
        <v>5</v>
      </c>
      <c r="C59" s="209">
        <f>IFERROR(#REF!/#REF!,0)</f>
        <v>0</v>
      </c>
      <c r="D59" s="299"/>
      <c r="E59" s="298"/>
      <c r="F59" s="207">
        <f t="shared" si="3"/>
        <v>0</v>
      </c>
      <c r="G59" s="295"/>
      <c r="H59" s="302"/>
    </row>
    <row r="60" spans="1:8" s="93" customFormat="1" ht="21" customHeight="1" x14ac:dyDescent="0.3">
      <c r="A60" s="294"/>
      <c r="B60" s="301" t="s">
        <v>5</v>
      </c>
      <c r="C60" s="209">
        <f>IFERROR(#REF!/#REF!,0)</f>
        <v>0</v>
      </c>
      <c r="D60" s="299"/>
      <c r="E60" s="298"/>
      <c r="F60" s="207">
        <f t="shared" si="3"/>
        <v>0</v>
      </c>
      <c r="G60" s="295"/>
      <c r="H60" s="302"/>
    </row>
    <row r="61" spans="1:8" s="93" customFormat="1" ht="21" customHeight="1" x14ac:dyDescent="0.3">
      <c r="A61" s="294"/>
      <c r="B61" s="301" t="s">
        <v>5</v>
      </c>
      <c r="C61" s="209">
        <f>IFERROR(#REF!/#REF!,0)</f>
        <v>0</v>
      </c>
      <c r="D61" s="299"/>
      <c r="E61" s="298"/>
      <c r="F61" s="207">
        <f t="shared" si="3"/>
        <v>0</v>
      </c>
      <c r="G61" s="295"/>
      <c r="H61" s="302"/>
    </row>
    <row r="62" spans="1:8" s="93" customFormat="1" ht="21" customHeight="1" x14ac:dyDescent="0.3">
      <c r="A62" s="294"/>
      <c r="B62" s="301" t="s">
        <v>5</v>
      </c>
      <c r="C62" s="209">
        <f>IFERROR(#REF!/#REF!,0)</f>
        <v>0</v>
      </c>
      <c r="D62" s="299"/>
      <c r="E62" s="298"/>
      <c r="F62" s="207">
        <f t="shared" si="3"/>
        <v>0</v>
      </c>
      <c r="G62" s="295"/>
      <c r="H62" s="302"/>
    </row>
    <row r="63" spans="1:8" s="93" customFormat="1" ht="21" customHeight="1" x14ac:dyDescent="0.3">
      <c r="A63" s="294"/>
      <c r="B63" s="301" t="s">
        <v>5</v>
      </c>
      <c r="C63" s="209">
        <f>IFERROR(#REF!/#REF!,0)</f>
        <v>0</v>
      </c>
      <c r="D63" s="299"/>
      <c r="E63" s="298"/>
      <c r="F63" s="207">
        <f t="shared" si="3"/>
        <v>0</v>
      </c>
      <c r="G63" s="295"/>
      <c r="H63" s="302"/>
    </row>
    <row r="64" spans="1:8" s="93" customFormat="1" ht="21" customHeight="1" x14ac:dyDescent="0.3">
      <c r="A64" s="294"/>
      <c r="B64" s="301" t="s">
        <v>5</v>
      </c>
      <c r="C64" s="209">
        <f>IFERROR(#REF!/#REF!,0)</f>
        <v>0</v>
      </c>
      <c r="D64" s="299"/>
      <c r="E64" s="298"/>
      <c r="F64" s="207">
        <f t="shared" si="3"/>
        <v>0</v>
      </c>
      <c r="G64" s="295"/>
      <c r="H64" s="302"/>
    </row>
    <row r="65" spans="1:8" s="93" customFormat="1" ht="21" customHeight="1" x14ac:dyDescent="0.3">
      <c r="A65" s="294"/>
      <c r="B65" s="301" t="s">
        <v>5</v>
      </c>
      <c r="C65" s="209">
        <f>IFERROR(#REF!/#REF!,0)</f>
        <v>0</v>
      </c>
      <c r="D65" s="299"/>
      <c r="E65" s="298"/>
      <c r="F65" s="207">
        <f t="shared" si="3"/>
        <v>0</v>
      </c>
      <c r="G65" s="295"/>
      <c r="H65" s="302"/>
    </row>
    <row r="66" spans="1:8" s="133" customFormat="1" ht="30.95" customHeight="1" x14ac:dyDescent="0.35">
      <c r="A66" s="151" t="s">
        <v>105</v>
      </c>
      <c r="B66" s="201"/>
      <c r="C66" s="202"/>
      <c r="D66" s="142">
        <f t="shared" ref="D66" si="4">SUBTOTAL(9,D48:D65)</f>
        <v>0</v>
      </c>
      <c r="E66" s="206"/>
      <c r="F66" s="143">
        <f>SUBTOTAL(9,F48:F65)</f>
        <v>0</v>
      </c>
      <c r="G66" s="136">
        <f>SUBTOTAL(9,G48:G65)</f>
        <v>0</v>
      </c>
      <c r="H66" s="132"/>
    </row>
    <row r="67" spans="1:8" s="94" customFormat="1" ht="32.1" customHeight="1" x14ac:dyDescent="0.2">
      <c r="A67" s="103"/>
      <c r="B67" s="16"/>
      <c r="C67" s="17"/>
      <c r="D67" s="18"/>
      <c r="E67" s="18"/>
      <c r="F67" s="18"/>
      <c r="G67" s="18"/>
      <c r="H67" s="7"/>
    </row>
    <row r="68" spans="1:8" s="281" customFormat="1" ht="36" customHeight="1" x14ac:dyDescent="0.4">
      <c r="A68" s="137" t="s">
        <v>88</v>
      </c>
      <c r="B68" s="278"/>
      <c r="C68" s="279"/>
      <c r="D68" s="138">
        <f t="shared" ref="D68" si="5">D66+D45</f>
        <v>0</v>
      </c>
      <c r="E68" s="140"/>
      <c r="F68" s="141">
        <f>F66+F45</f>
        <v>0</v>
      </c>
      <c r="G68" s="139">
        <f>G66+G45</f>
        <v>0</v>
      </c>
      <c r="H68" s="280"/>
    </row>
    <row r="69" spans="1:8" s="94" customFormat="1" ht="39" customHeight="1" x14ac:dyDescent="0.2">
      <c r="A69" s="7"/>
      <c r="B69" s="16"/>
      <c r="C69" s="17"/>
      <c r="D69" s="18"/>
      <c r="E69" s="18"/>
      <c r="F69" s="18"/>
      <c r="G69" s="18"/>
      <c r="H69" s="7"/>
    </row>
    <row r="70" spans="1:8" s="156" customFormat="1" ht="29.1" customHeight="1" x14ac:dyDescent="0.4">
      <c r="A70" s="354" t="s">
        <v>111</v>
      </c>
      <c r="B70" s="152"/>
      <c r="C70" s="153"/>
      <c r="D70" s="154"/>
      <c r="E70" s="154"/>
      <c r="F70" s="154"/>
      <c r="G70" s="400"/>
      <c r="H70" s="155"/>
    </row>
    <row r="71" spans="1:8" s="94" customFormat="1" ht="20.25" customHeight="1" x14ac:dyDescent="0.3">
      <c r="A71" s="128" t="s">
        <v>22</v>
      </c>
      <c r="B71" s="9"/>
      <c r="C71" s="10"/>
      <c r="D71" s="11"/>
      <c r="E71" s="11"/>
      <c r="F71" s="11"/>
      <c r="G71" s="343"/>
    </row>
    <row r="72" spans="1:8" s="215" customFormat="1" ht="21" customHeight="1" x14ac:dyDescent="0.25">
      <c r="A72" s="216" t="s">
        <v>23</v>
      </c>
      <c r="B72" s="211"/>
      <c r="C72" s="212"/>
      <c r="D72" s="213"/>
      <c r="E72" s="213"/>
      <c r="F72" s="214"/>
      <c r="G72" s="296"/>
    </row>
    <row r="73" spans="1:8" s="215" customFormat="1" ht="21" customHeight="1" x14ac:dyDescent="0.25">
      <c r="A73" s="216" t="s">
        <v>24</v>
      </c>
      <c r="B73" s="211"/>
      <c r="C73" s="212"/>
      <c r="D73" s="213"/>
      <c r="E73" s="213"/>
      <c r="F73" s="214"/>
      <c r="G73" s="296"/>
    </row>
    <row r="74" spans="1:8" s="215" customFormat="1" ht="21" customHeight="1" x14ac:dyDescent="0.25">
      <c r="A74" s="216" t="s">
        <v>25</v>
      </c>
      <c r="B74" s="211"/>
      <c r="C74" s="212"/>
      <c r="D74" s="213"/>
      <c r="E74" s="213"/>
      <c r="F74" s="214"/>
      <c r="G74" s="296"/>
    </row>
    <row r="75" spans="1:8" s="215" customFormat="1" ht="21" customHeight="1" x14ac:dyDescent="0.25">
      <c r="A75" s="216" t="s">
        <v>26</v>
      </c>
      <c r="B75" s="211"/>
      <c r="C75" s="212"/>
      <c r="D75" s="213"/>
      <c r="E75" s="213"/>
      <c r="F75" s="214"/>
      <c r="G75" s="296"/>
    </row>
    <row r="76" spans="1:8" s="215" customFormat="1" ht="21" customHeight="1" x14ac:dyDescent="0.25">
      <c r="A76" s="216" t="s">
        <v>27</v>
      </c>
      <c r="B76" s="211"/>
      <c r="C76" s="212"/>
      <c r="D76" s="213"/>
      <c r="E76" s="213"/>
      <c r="F76" s="214"/>
      <c r="G76" s="296"/>
    </row>
    <row r="77" spans="1:8" s="215" customFormat="1" ht="21" customHeight="1" x14ac:dyDescent="0.25">
      <c r="A77" s="216" t="s">
        <v>28</v>
      </c>
      <c r="B77" s="211"/>
      <c r="C77" s="212"/>
      <c r="D77" s="213"/>
      <c r="E77" s="213"/>
      <c r="F77" s="214"/>
      <c r="G77" s="296"/>
    </row>
    <row r="78" spans="1:8" s="215" customFormat="1" ht="21" customHeight="1" x14ac:dyDescent="0.25">
      <c r="A78" s="216" t="s">
        <v>29</v>
      </c>
      <c r="B78" s="211"/>
      <c r="C78" s="212"/>
      <c r="D78" s="213"/>
      <c r="E78" s="213"/>
      <c r="F78" s="214"/>
      <c r="G78" s="296"/>
    </row>
    <row r="79" spans="1:8" s="215" customFormat="1" ht="21" customHeight="1" x14ac:dyDescent="0.25">
      <c r="A79" s="410" t="s">
        <v>233</v>
      </c>
      <c r="B79" s="211"/>
      <c r="C79" s="212"/>
      <c r="D79" s="213"/>
      <c r="E79" s="213"/>
      <c r="F79" s="214"/>
      <c r="G79" s="296"/>
    </row>
    <row r="80" spans="1:8" s="215" customFormat="1" ht="21" customHeight="1" x14ac:dyDescent="0.25">
      <c r="A80" s="410" t="s">
        <v>233</v>
      </c>
      <c r="B80" s="211"/>
      <c r="C80" s="212"/>
      <c r="D80" s="213"/>
      <c r="E80" s="213"/>
      <c r="F80" s="214"/>
      <c r="G80" s="296"/>
    </row>
    <row r="81" spans="1:8" s="94" customFormat="1" ht="20.25" customHeight="1" x14ac:dyDescent="0.3">
      <c r="A81" s="127" t="s">
        <v>30</v>
      </c>
      <c r="B81" s="9"/>
      <c r="C81" s="10"/>
      <c r="D81" s="11"/>
      <c r="E81" s="11"/>
      <c r="F81" s="11"/>
      <c r="G81" s="401"/>
    </row>
    <row r="82" spans="1:8" s="215" customFormat="1" ht="21" hidden="1" customHeight="1" x14ac:dyDescent="0.25">
      <c r="A82" s="216" t="s">
        <v>75</v>
      </c>
      <c r="B82" s="211"/>
      <c r="C82" s="212"/>
      <c r="D82" s="213"/>
      <c r="E82" s="213"/>
      <c r="F82" s="214"/>
      <c r="G82" s="296"/>
    </row>
    <row r="83" spans="1:8" s="215" customFormat="1" ht="21" customHeight="1" x14ac:dyDescent="0.25">
      <c r="A83" s="216" t="s">
        <v>76</v>
      </c>
      <c r="B83" s="211"/>
      <c r="C83" s="212"/>
      <c r="D83" s="213"/>
      <c r="E83" s="213"/>
      <c r="F83" s="214"/>
      <c r="G83" s="296"/>
      <c r="H83" s="217"/>
    </row>
    <row r="84" spans="1:8" s="215" customFormat="1" ht="21" customHeight="1" x14ac:dyDescent="0.25">
      <c r="A84" s="216" t="s">
        <v>31</v>
      </c>
      <c r="B84" s="211"/>
      <c r="C84" s="212"/>
      <c r="D84" s="213"/>
      <c r="E84" s="213"/>
      <c r="F84" s="214"/>
      <c r="G84" s="296"/>
      <c r="H84" s="217"/>
    </row>
    <row r="85" spans="1:8" s="215" customFormat="1" ht="21" customHeight="1" x14ac:dyDescent="0.25">
      <c r="A85" s="216" t="s">
        <v>32</v>
      </c>
      <c r="B85" s="211"/>
      <c r="C85" s="212"/>
      <c r="D85" s="213"/>
      <c r="E85" s="213"/>
      <c r="F85" s="214"/>
      <c r="G85" s="296"/>
      <c r="H85" s="217"/>
    </row>
    <row r="86" spans="1:8" s="215" customFormat="1" ht="21" customHeight="1" x14ac:dyDescent="0.25">
      <c r="A86" s="216" t="s">
        <v>71</v>
      </c>
      <c r="B86" s="211"/>
      <c r="C86" s="212"/>
      <c r="D86" s="213"/>
      <c r="E86" s="213"/>
      <c r="F86" s="214"/>
      <c r="G86" s="296"/>
      <c r="H86" s="217"/>
    </row>
    <row r="87" spans="1:8" s="215" customFormat="1" ht="21" customHeight="1" x14ac:dyDescent="0.25">
      <c r="A87" s="216" t="s">
        <v>33</v>
      </c>
      <c r="B87" s="211"/>
      <c r="C87" s="212"/>
      <c r="D87" s="213"/>
      <c r="E87" s="213"/>
      <c r="F87" s="214"/>
      <c r="G87" s="296"/>
      <c r="H87" s="217"/>
    </row>
    <row r="88" spans="1:8" s="215" customFormat="1" ht="21" customHeight="1" x14ac:dyDescent="0.25">
      <c r="A88" s="216" t="s">
        <v>34</v>
      </c>
      <c r="B88" s="211"/>
      <c r="C88" s="212"/>
      <c r="D88" s="213"/>
      <c r="E88" s="213"/>
      <c r="F88" s="214"/>
      <c r="G88" s="296"/>
      <c r="H88" s="217"/>
    </row>
    <row r="89" spans="1:8" s="215" customFormat="1" ht="21" customHeight="1" x14ac:dyDescent="0.25">
      <c r="A89" s="216" t="s">
        <v>35</v>
      </c>
      <c r="B89" s="211"/>
      <c r="C89" s="212"/>
      <c r="D89" s="213"/>
      <c r="E89" s="213"/>
      <c r="F89" s="214"/>
      <c r="G89" s="296"/>
      <c r="H89" s="217"/>
    </row>
    <row r="90" spans="1:8" s="215" customFormat="1" ht="21" customHeight="1" x14ac:dyDescent="0.25">
      <c r="A90" s="216" t="s">
        <v>36</v>
      </c>
      <c r="B90" s="211"/>
      <c r="C90" s="212"/>
      <c r="D90" s="213"/>
      <c r="E90" s="213"/>
      <c r="F90" s="214"/>
      <c r="G90" s="297"/>
      <c r="H90" s="217"/>
    </row>
    <row r="91" spans="1:8" s="215" customFormat="1" ht="21" customHeight="1" x14ac:dyDescent="0.25">
      <c r="A91" s="218" t="s">
        <v>77</v>
      </c>
      <c r="B91" s="211"/>
      <c r="C91" s="212"/>
      <c r="D91" s="219"/>
      <c r="E91" s="219"/>
      <c r="F91" s="219"/>
      <c r="G91" s="399"/>
      <c r="H91" s="217"/>
    </row>
    <row r="92" spans="1:8" s="215" customFormat="1" ht="21" customHeight="1" x14ac:dyDescent="0.25">
      <c r="A92" s="216" t="s">
        <v>37</v>
      </c>
      <c r="B92" s="211"/>
      <c r="C92" s="212"/>
      <c r="D92" s="213"/>
      <c r="E92" s="213"/>
      <c r="F92" s="214"/>
      <c r="G92" s="296"/>
      <c r="H92" s="217"/>
    </row>
    <row r="93" spans="1:8" s="215" customFormat="1" ht="21" customHeight="1" x14ac:dyDescent="0.25">
      <c r="A93" s="216" t="s">
        <v>38</v>
      </c>
      <c r="B93" s="211"/>
      <c r="C93" s="212"/>
      <c r="D93" s="213"/>
      <c r="E93" s="213"/>
      <c r="F93" s="214"/>
      <c r="G93" s="296"/>
      <c r="H93" s="217"/>
    </row>
    <row r="94" spans="1:8" s="215" customFormat="1" ht="21" customHeight="1" x14ac:dyDescent="0.25">
      <c r="A94" s="218" t="s">
        <v>39</v>
      </c>
      <c r="B94" s="211"/>
      <c r="C94" s="212"/>
      <c r="D94" s="219"/>
      <c r="E94" s="219"/>
      <c r="F94" s="219"/>
      <c r="G94" s="399"/>
      <c r="H94" s="217"/>
    </row>
    <row r="95" spans="1:8" s="215" customFormat="1" ht="21" customHeight="1" x14ac:dyDescent="0.25">
      <c r="A95" s="216" t="s">
        <v>37</v>
      </c>
      <c r="B95" s="211"/>
      <c r="C95" s="212"/>
      <c r="D95" s="213"/>
      <c r="E95" s="213"/>
      <c r="F95" s="214"/>
      <c r="G95" s="296"/>
      <c r="H95" s="217"/>
    </row>
    <row r="96" spans="1:8" s="215" customFormat="1" ht="21" customHeight="1" x14ac:dyDescent="0.25">
      <c r="A96" s="216" t="s">
        <v>38</v>
      </c>
      <c r="B96" s="211"/>
      <c r="C96" s="212"/>
      <c r="D96" s="213"/>
      <c r="E96" s="213"/>
      <c r="F96" s="214"/>
      <c r="G96" s="296"/>
      <c r="H96" s="217"/>
    </row>
    <row r="97" spans="1:8" s="215" customFormat="1" ht="21" customHeight="1" x14ac:dyDescent="0.25">
      <c r="A97" s="218" t="s">
        <v>40</v>
      </c>
      <c r="B97" s="211"/>
      <c r="C97" s="212"/>
      <c r="D97" s="219"/>
      <c r="E97" s="219"/>
      <c r="F97" s="219"/>
      <c r="G97" s="399"/>
      <c r="H97" s="217"/>
    </row>
    <row r="98" spans="1:8" s="215" customFormat="1" ht="21" customHeight="1" x14ac:dyDescent="0.25">
      <c r="A98" s="216" t="s">
        <v>37</v>
      </c>
      <c r="B98" s="211"/>
      <c r="C98" s="212"/>
      <c r="D98" s="213"/>
      <c r="E98" s="213"/>
      <c r="F98" s="214"/>
      <c r="G98" s="296"/>
      <c r="H98" s="217"/>
    </row>
    <row r="99" spans="1:8" s="215" customFormat="1" ht="21" customHeight="1" x14ac:dyDescent="0.25">
      <c r="A99" s="216" t="s">
        <v>38</v>
      </c>
      <c r="B99" s="211"/>
      <c r="C99" s="212"/>
      <c r="D99" s="213"/>
      <c r="E99" s="213"/>
      <c r="F99" s="214"/>
      <c r="G99" s="296"/>
      <c r="H99" s="217"/>
    </row>
    <row r="100" spans="1:8" s="215" customFormat="1" ht="21" customHeight="1" x14ac:dyDescent="0.25">
      <c r="A100" s="218" t="s">
        <v>41</v>
      </c>
      <c r="B100" s="211"/>
      <c r="C100" s="212"/>
      <c r="D100" s="219"/>
      <c r="E100" s="219"/>
      <c r="F100" s="219"/>
      <c r="G100" s="399"/>
      <c r="H100" s="217"/>
    </row>
    <row r="101" spans="1:8" s="215" customFormat="1" ht="21" customHeight="1" x14ac:dyDescent="0.25">
      <c r="A101" s="220" t="s">
        <v>42</v>
      </c>
      <c r="B101" s="211"/>
      <c r="C101" s="212"/>
      <c r="D101" s="213"/>
      <c r="E101" s="213"/>
      <c r="F101" s="214"/>
      <c r="G101" s="296"/>
      <c r="H101" s="217"/>
    </row>
    <row r="102" spans="1:8" s="215" customFormat="1" ht="21" customHeight="1" x14ac:dyDescent="0.25">
      <c r="A102" s="220" t="s">
        <v>43</v>
      </c>
      <c r="B102" s="211"/>
      <c r="C102" s="212"/>
      <c r="D102" s="213"/>
      <c r="E102" s="213"/>
      <c r="F102" s="214"/>
      <c r="G102" s="296"/>
      <c r="H102" s="217"/>
    </row>
    <row r="103" spans="1:8" s="215" customFormat="1" ht="21" customHeight="1" x14ac:dyDescent="0.25">
      <c r="A103" s="210" t="s">
        <v>11</v>
      </c>
      <c r="B103" s="211"/>
      <c r="C103" s="212"/>
      <c r="D103" s="213"/>
      <c r="E103" s="213"/>
      <c r="F103" s="214"/>
      <c r="G103" s="296"/>
      <c r="H103" s="217"/>
    </row>
    <row r="104" spans="1:8" s="215" customFormat="1" ht="21" customHeight="1" x14ac:dyDescent="0.25">
      <c r="A104" s="210" t="s">
        <v>11</v>
      </c>
      <c r="B104" s="211"/>
      <c r="C104" s="212"/>
      <c r="D104" s="213"/>
      <c r="E104" s="213"/>
      <c r="F104" s="214"/>
      <c r="G104" s="296"/>
      <c r="H104" s="217"/>
    </row>
    <row r="105" spans="1:8" s="215" customFormat="1" ht="21" customHeight="1" x14ac:dyDescent="0.25">
      <c r="A105" s="210" t="s">
        <v>11</v>
      </c>
      <c r="B105" s="211"/>
      <c r="C105" s="212"/>
      <c r="D105" s="213"/>
      <c r="E105" s="213"/>
      <c r="F105" s="214"/>
      <c r="G105" s="296"/>
      <c r="H105" s="217"/>
    </row>
    <row r="106" spans="1:8" s="215" customFormat="1" ht="21" customHeight="1" x14ac:dyDescent="0.25">
      <c r="A106" s="210" t="s">
        <v>11</v>
      </c>
      <c r="B106" s="211"/>
      <c r="C106" s="212"/>
      <c r="D106" s="213"/>
      <c r="E106" s="213"/>
      <c r="F106" s="214"/>
      <c r="G106" s="296"/>
      <c r="H106" s="217"/>
    </row>
    <row r="107" spans="1:8" s="215" customFormat="1" ht="21" customHeight="1" x14ac:dyDescent="0.25">
      <c r="A107" s="210" t="s">
        <v>11</v>
      </c>
      <c r="B107" s="211"/>
      <c r="C107" s="212"/>
      <c r="D107" s="213"/>
      <c r="E107" s="213"/>
      <c r="F107" s="214"/>
      <c r="G107" s="296"/>
      <c r="H107" s="217"/>
    </row>
    <row r="108" spans="1:8" s="94" customFormat="1" ht="24" customHeight="1" x14ac:dyDescent="0.2">
      <c r="A108" s="12"/>
      <c r="B108" s="8"/>
      <c r="C108" s="10"/>
      <c r="D108" s="6"/>
      <c r="E108" s="6"/>
      <c r="F108" s="6"/>
      <c r="G108" s="398"/>
      <c r="H108" s="7"/>
    </row>
    <row r="109" spans="1:8" s="156" customFormat="1" ht="29.1" customHeight="1" x14ac:dyDescent="0.4">
      <c r="A109" s="157" t="s">
        <v>44</v>
      </c>
      <c r="B109" s="158"/>
      <c r="C109" s="159"/>
      <c r="D109" s="160"/>
      <c r="E109" s="160"/>
      <c r="F109" s="162"/>
      <c r="G109" s="161">
        <f>SUBTOTAL(9,G71:G108)</f>
        <v>0</v>
      </c>
      <c r="H109" s="155"/>
    </row>
    <row r="110" spans="1:8" s="94" customFormat="1" ht="26.1" customHeight="1" x14ac:dyDescent="0.25">
      <c r="A110" s="16"/>
      <c r="B110" s="378"/>
      <c r="C110" s="371"/>
      <c r="D110" s="18"/>
      <c r="E110" s="18"/>
      <c r="F110" s="18"/>
      <c r="G110" s="303"/>
      <c r="H110" s="7"/>
    </row>
    <row r="111" spans="1:8" s="168" customFormat="1" ht="29.1" customHeight="1" x14ac:dyDescent="0.4">
      <c r="A111" s="383" t="s">
        <v>112</v>
      </c>
      <c r="B111" s="164"/>
      <c r="C111" s="165"/>
      <c r="D111" s="166"/>
      <c r="E111" s="166"/>
      <c r="F111" s="167" t="str">
        <f>IFERROR(G111/G113,"0%")</f>
        <v>0%</v>
      </c>
      <c r="G111" s="384">
        <f>'Admin Expense Detail'!H48</f>
        <v>0</v>
      </c>
      <c r="H111" s="387" t="s">
        <v>209</v>
      </c>
    </row>
    <row r="112" spans="1:8" s="94" customFormat="1" ht="26.1" customHeight="1" x14ac:dyDescent="0.25">
      <c r="A112" s="97"/>
      <c r="B112" s="378"/>
      <c r="C112" s="371"/>
      <c r="D112" s="18"/>
      <c r="E112" s="18"/>
      <c r="F112" s="18"/>
      <c r="G112" s="22"/>
      <c r="H112" s="7"/>
    </row>
    <row r="113" spans="1:8" s="156" customFormat="1" ht="29.1" customHeight="1" x14ac:dyDescent="0.4">
      <c r="A113" s="163" t="s">
        <v>184</v>
      </c>
      <c r="B113" s="164"/>
      <c r="C113" s="165"/>
      <c r="D113" s="166"/>
      <c r="E113" s="166"/>
      <c r="F113" s="167"/>
      <c r="G113" s="169">
        <f>G111+G109+G68</f>
        <v>0</v>
      </c>
      <c r="H113" s="155"/>
    </row>
    <row r="114" spans="1:8" s="94" customFormat="1" ht="36.950000000000003" customHeight="1" x14ac:dyDescent="0.25">
      <c r="A114" s="97"/>
      <c r="B114" s="24"/>
      <c r="C114" s="371"/>
      <c r="D114" s="22"/>
      <c r="E114" s="22"/>
      <c r="F114" s="22"/>
      <c r="G114" s="22"/>
      <c r="H114" s="7"/>
    </row>
    <row r="115" spans="1:8" s="133" customFormat="1" ht="29.1" customHeight="1" x14ac:dyDescent="0.4">
      <c r="A115" s="137" t="s">
        <v>113</v>
      </c>
      <c r="B115" s="170"/>
      <c r="C115" s="170"/>
      <c r="D115" s="171"/>
      <c r="E115" s="171"/>
      <c r="F115" s="171"/>
      <c r="G115" s="397"/>
      <c r="H115" s="132"/>
    </row>
    <row r="116" spans="1:8" s="215" customFormat="1" ht="21" customHeight="1" x14ac:dyDescent="0.25">
      <c r="A116" s="216" t="s">
        <v>72</v>
      </c>
      <c r="B116" s="221"/>
      <c r="C116" s="222"/>
      <c r="D116" s="224"/>
      <c r="E116" s="224"/>
      <c r="F116" s="224"/>
      <c r="G116" s="296"/>
      <c r="H116" s="217"/>
    </row>
    <row r="117" spans="1:8" s="215" customFormat="1" ht="21" customHeight="1" x14ac:dyDescent="0.25">
      <c r="A117" s="216" t="s">
        <v>73</v>
      </c>
      <c r="B117" s="221"/>
      <c r="C117" s="222"/>
      <c r="D117" s="225"/>
      <c r="E117" s="225"/>
      <c r="F117" s="225"/>
      <c r="G117" s="296"/>
      <c r="H117" s="217"/>
    </row>
    <row r="118" spans="1:8" s="215" customFormat="1" ht="21" customHeight="1" x14ac:dyDescent="0.25">
      <c r="A118" s="216" t="s">
        <v>12</v>
      </c>
      <c r="B118" s="221"/>
      <c r="C118" s="222"/>
      <c r="D118" s="225"/>
      <c r="E118" s="225"/>
      <c r="F118" s="225"/>
      <c r="G118" s="296"/>
      <c r="H118" s="217"/>
    </row>
    <row r="119" spans="1:8" s="215" customFormat="1" ht="21" customHeight="1" x14ac:dyDescent="0.25">
      <c r="A119" s="381" t="s">
        <v>13</v>
      </c>
      <c r="B119" s="221"/>
      <c r="C119" s="222"/>
      <c r="D119" s="225"/>
      <c r="E119" s="225"/>
      <c r="F119" s="225"/>
      <c r="G119" s="296"/>
      <c r="H119" s="217"/>
    </row>
    <row r="120" spans="1:8" s="215" customFormat="1" ht="21" customHeight="1" x14ac:dyDescent="0.25">
      <c r="A120" s="381" t="s">
        <v>14</v>
      </c>
      <c r="B120" s="221"/>
      <c r="C120" s="222"/>
      <c r="D120" s="225"/>
      <c r="E120" s="225"/>
      <c r="F120" s="225"/>
      <c r="G120" s="296"/>
      <c r="H120" s="217"/>
    </row>
    <row r="121" spans="1:8" s="215" customFormat="1" ht="21" customHeight="1" x14ac:dyDescent="0.25">
      <c r="A121" s="381" t="s">
        <v>15</v>
      </c>
      <c r="B121" s="221"/>
      <c r="C121" s="222"/>
      <c r="D121" s="225"/>
      <c r="E121" s="225"/>
      <c r="F121" s="225"/>
      <c r="G121" s="296"/>
      <c r="H121" s="217"/>
    </row>
    <row r="122" spans="1:8" s="215" customFormat="1" ht="21" customHeight="1" x14ac:dyDescent="0.25">
      <c r="A122" s="381" t="s">
        <v>16</v>
      </c>
      <c r="B122" s="221"/>
      <c r="C122" s="222"/>
      <c r="D122" s="225"/>
      <c r="E122" s="225"/>
      <c r="F122" s="225"/>
      <c r="G122" s="296"/>
      <c r="H122" s="217"/>
    </row>
    <row r="123" spans="1:8" s="215" customFormat="1" ht="21" customHeight="1" x14ac:dyDescent="0.25">
      <c r="A123" s="381" t="s">
        <v>17</v>
      </c>
      <c r="B123" s="221"/>
      <c r="C123" s="222"/>
      <c r="D123" s="225"/>
      <c r="E123" s="225"/>
      <c r="F123" s="225"/>
      <c r="G123" s="296"/>
      <c r="H123" s="217"/>
    </row>
    <row r="124" spans="1:8" s="215" customFormat="1" ht="21" customHeight="1" x14ac:dyDescent="0.25">
      <c r="A124" s="381" t="s">
        <v>18</v>
      </c>
      <c r="B124" s="221"/>
      <c r="C124" s="222"/>
      <c r="D124" s="225"/>
      <c r="E124" s="225"/>
      <c r="F124" s="225"/>
      <c r="G124" s="296"/>
      <c r="H124" s="217"/>
    </row>
    <row r="125" spans="1:8" s="215" customFormat="1" ht="21" customHeight="1" x14ac:dyDescent="0.25">
      <c r="A125" s="381" t="s">
        <v>19</v>
      </c>
      <c r="B125" s="221"/>
      <c r="C125" s="222"/>
      <c r="D125" s="225"/>
      <c r="E125" s="225"/>
      <c r="F125" s="225"/>
      <c r="G125" s="296"/>
      <c r="H125" s="217"/>
    </row>
    <row r="126" spans="1:8" s="215" customFormat="1" ht="21" customHeight="1" x14ac:dyDescent="0.25">
      <c r="A126" s="381" t="s">
        <v>74</v>
      </c>
      <c r="B126" s="221"/>
      <c r="C126" s="222"/>
      <c r="D126" s="225"/>
      <c r="E126" s="225"/>
      <c r="F126" s="225"/>
      <c r="G126" s="296"/>
      <c r="H126" s="217"/>
    </row>
    <row r="127" spans="1:8" s="215" customFormat="1" ht="21" customHeight="1" x14ac:dyDescent="0.25">
      <c r="A127" s="216" t="s">
        <v>20</v>
      </c>
      <c r="B127" s="221"/>
      <c r="C127" s="222"/>
      <c r="D127" s="225"/>
      <c r="E127" s="225"/>
      <c r="F127" s="225"/>
      <c r="G127" s="296"/>
      <c r="H127" s="217"/>
    </row>
    <row r="128" spans="1:8" s="215" customFormat="1" ht="21" customHeight="1" x14ac:dyDescent="0.25">
      <c r="A128" s="410" t="s">
        <v>233</v>
      </c>
      <c r="B128" s="221"/>
      <c r="C128" s="222"/>
      <c r="D128" s="225"/>
      <c r="E128" s="225"/>
      <c r="F128" s="225"/>
      <c r="G128" s="296"/>
      <c r="H128" s="217"/>
    </row>
    <row r="129" spans="1:8" s="215" customFormat="1" ht="21" customHeight="1" x14ac:dyDescent="0.25">
      <c r="A129" s="410" t="s">
        <v>233</v>
      </c>
      <c r="B129" s="221"/>
      <c r="C129" s="222"/>
      <c r="D129" s="225"/>
      <c r="E129" s="225"/>
      <c r="F129" s="225"/>
      <c r="G129" s="296"/>
      <c r="H129" s="217"/>
    </row>
    <row r="130" spans="1:8" s="215" customFormat="1" ht="21" customHeight="1" x14ac:dyDescent="0.25">
      <c r="A130" s="410" t="s">
        <v>233</v>
      </c>
      <c r="B130" s="221"/>
      <c r="C130" s="222"/>
      <c r="D130" s="225"/>
      <c r="E130" s="225"/>
      <c r="F130" s="225"/>
      <c r="G130" s="296"/>
      <c r="H130" s="217"/>
    </row>
    <row r="131" spans="1:8" s="215" customFormat="1" ht="21" customHeight="1" x14ac:dyDescent="0.25">
      <c r="A131" s="410" t="s">
        <v>233</v>
      </c>
      <c r="B131" s="221"/>
      <c r="C131" s="222"/>
      <c r="D131" s="225"/>
      <c r="E131" s="225"/>
      <c r="F131" s="225"/>
      <c r="G131" s="296"/>
      <c r="H131" s="217"/>
    </row>
    <row r="132" spans="1:8" s="215" customFormat="1" ht="21" customHeight="1" x14ac:dyDescent="0.25">
      <c r="A132" s="410" t="s">
        <v>233</v>
      </c>
      <c r="B132" s="221"/>
      <c r="C132" s="222"/>
      <c r="D132" s="225"/>
      <c r="E132" s="225"/>
      <c r="F132" s="225"/>
      <c r="G132" s="296"/>
      <c r="H132" s="217"/>
    </row>
    <row r="133" spans="1:8" s="156" customFormat="1" ht="29.1" customHeight="1" x14ac:dyDescent="0.4">
      <c r="A133" s="172" t="s">
        <v>21</v>
      </c>
      <c r="B133" s="173"/>
      <c r="C133" s="174"/>
      <c r="D133" s="386" t="s">
        <v>230</v>
      </c>
      <c r="E133" s="427">
        <v>60000</v>
      </c>
      <c r="F133" s="428"/>
      <c r="G133" s="396">
        <f>SUBTOTAL(9,G116:G132)</f>
        <v>0</v>
      </c>
      <c r="H133" s="155"/>
    </row>
    <row r="134" spans="1:8" s="94" customFormat="1" ht="26.1" customHeight="1" x14ac:dyDescent="0.25">
      <c r="A134" s="97"/>
      <c r="B134" s="24"/>
      <c r="C134" s="21"/>
      <c r="D134" s="22"/>
      <c r="E134" s="22"/>
      <c r="F134" s="22"/>
      <c r="G134" s="22"/>
      <c r="H134" s="7"/>
    </row>
    <row r="135" spans="1:8" s="156" customFormat="1" ht="29.1" customHeight="1" x14ac:dyDescent="0.4">
      <c r="A135" s="172" t="s">
        <v>185</v>
      </c>
      <c r="B135" s="164"/>
      <c r="C135" s="165"/>
      <c r="D135" s="166"/>
      <c r="E135" s="166"/>
      <c r="F135" s="167"/>
      <c r="G135" s="161">
        <f>G133+G113</f>
        <v>0</v>
      </c>
      <c r="H135" s="155"/>
    </row>
    <row r="136" spans="1:8" s="94" customFormat="1" ht="18" customHeight="1" x14ac:dyDescent="0.25">
      <c r="A136" s="16"/>
      <c r="B136" s="95"/>
      <c r="C136" s="96"/>
      <c r="D136" s="23"/>
      <c r="E136" s="23"/>
      <c r="F136" s="23"/>
      <c r="G136" s="304"/>
      <c r="H136" s="7"/>
    </row>
    <row r="137" spans="1:8" s="177" customFormat="1" ht="29.1" customHeight="1" x14ac:dyDescent="0.4">
      <c r="A137" s="359" t="s">
        <v>114</v>
      </c>
      <c r="B137" s="375"/>
      <c r="C137" s="376"/>
      <c r="D137" s="377"/>
      <c r="E137" s="377"/>
      <c r="F137" s="377"/>
      <c r="G137" s="175"/>
      <c r="H137" s="176"/>
    </row>
    <row r="138" spans="1:8" s="215" customFormat="1" ht="21" customHeight="1" x14ac:dyDescent="0.25">
      <c r="A138" s="380"/>
      <c r="B138" s="226"/>
      <c r="C138" s="227"/>
      <c r="D138" s="223"/>
      <c r="E138" s="223"/>
      <c r="F138" s="228"/>
      <c r="G138" s="372"/>
      <c r="H138" s="217"/>
    </row>
    <row r="139" spans="1:8" s="215" customFormat="1" ht="21" customHeight="1" x14ac:dyDescent="0.25">
      <c r="A139" s="380"/>
      <c r="B139" s="211"/>
      <c r="C139" s="212"/>
      <c r="D139" s="213"/>
      <c r="E139" s="213"/>
      <c r="F139" s="214"/>
      <c r="G139" s="373"/>
      <c r="H139" s="217"/>
    </row>
    <row r="140" spans="1:8" s="215" customFormat="1" ht="21" customHeight="1" x14ac:dyDescent="0.25">
      <c r="A140" s="380"/>
      <c r="B140" s="211"/>
      <c r="C140" s="212"/>
      <c r="D140" s="213"/>
      <c r="E140" s="213"/>
      <c r="F140" s="214"/>
      <c r="G140" s="372"/>
      <c r="H140" s="217"/>
    </row>
    <row r="141" spans="1:8" s="215" customFormat="1" ht="21" customHeight="1" x14ac:dyDescent="0.25">
      <c r="A141" s="380"/>
      <c r="B141" s="211"/>
      <c r="C141" s="212"/>
      <c r="D141" s="213"/>
      <c r="E141" s="213"/>
      <c r="F141" s="214"/>
      <c r="G141" s="372"/>
      <c r="H141" s="217"/>
    </row>
    <row r="142" spans="1:8" s="215" customFormat="1" ht="21" customHeight="1" x14ac:dyDescent="0.25">
      <c r="A142" s="380"/>
      <c r="B142" s="211"/>
      <c r="C142" s="212"/>
      <c r="D142" s="213"/>
      <c r="E142" s="213"/>
      <c r="F142" s="214"/>
      <c r="G142" s="372"/>
      <c r="H142" s="217"/>
    </row>
    <row r="143" spans="1:8" s="215" customFormat="1" ht="21" customHeight="1" x14ac:dyDescent="0.25">
      <c r="A143" s="380"/>
      <c r="B143" s="211"/>
      <c r="C143" s="212"/>
      <c r="D143" s="213"/>
      <c r="E143" s="213"/>
      <c r="F143" s="214"/>
      <c r="G143" s="372"/>
      <c r="H143" s="217"/>
    </row>
    <row r="144" spans="1:8" s="215" customFormat="1" ht="21" customHeight="1" x14ac:dyDescent="0.25">
      <c r="A144" s="380"/>
      <c r="B144" s="211"/>
      <c r="C144" s="212"/>
      <c r="D144" s="213"/>
      <c r="E144" s="213"/>
      <c r="F144" s="214"/>
      <c r="G144" s="372"/>
      <c r="H144" s="217"/>
    </row>
    <row r="145" spans="1:8" s="215" customFormat="1" ht="21" customHeight="1" x14ac:dyDescent="0.25">
      <c r="A145" s="380"/>
      <c r="B145" s="211"/>
      <c r="C145" s="212"/>
      <c r="D145" s="213"/>
      <c r="E145" s="213"/>
      <c r="F145" s="214"/>
      <c r="G145" s="372"/>
      <c r="H145" s="217"/>
    </row>
    <row r="146" spans="1:8" s="215" customFormat="1" ht="21" customHeight="1" x14ac:dyDescent="0.25">
      <c r="A146" s="380"/>
      <c r="B146" s="211"/>
      <c r="C146" s="212"/>
      <c r="D146" s="213"/>
      <c r="E146" s="213"/>
      <c r="F146" s="214"/>
      <c r="G146" s="372"/>
      <c r="H146" s="217"/>
    </row>
    <row r="147" spans="1:8" s="215" customFormat="1" ht="21" customHeight="1" x14ac:dyDescent="0.25">
      <c r="A147" s="380"/>
      <c r="B147" s="211"/>
      <c r="C147" s="212"/>
      <c r="D147" s="213"/>
      <c r="E147" s="213"/>
      <c r="F147" s="214"/>
      <c r="G147" s="372"/>
      <c r="H147" s="217"/>
    </row>
    <row r="148" spans="1:8" s="215" customFormat="1" ht="21" customHeight="1" x14ac:dyDescent="0.25">
      <c r="A148" s="380"/>
      <c r="B148" s="211"/>
      <c r="C148" s="212"/>
      <c r="D148" s="213"/>
      <c r="E148" s="213"/>
      <c r="F148" s="214"/>
      <c r="G148" s="372"/>
      <c r="H148" s="217"/>
    </row>
    <row r="149" spans="1:8" s="215" customFormat="1" ht="21" customHeight="1" x14ac:dyDescent="0.25">
      <c r="A149" s="380"/>
      <c r="B149" s="211"/>
      <c r="C149" s="212"/>
      <c r="D149" s="213"/>
      <c r="E149" s="213"/>
      <c r="F149" s="214"/>
      <c r="G149" s="372"/>
      <c r="H149" s="217"/>
    </row>
    <row r="150" spans="1:8" s="156" customFormat="1" ht="27.95" customHeight="1" x14ac:dyDescent="0.4">
      <c r="A150" s="137" t="s">
        <v>45</v>
      </c>
      <c r="B150" s="158"/>
      <c r="C150" s="159"/>
      <c r="D150" s="160"/>
      <c r="E150" s="160"/>
      <c r="F150" s="162"/>
      <c r="G150" s="374">
        <f>SUBTOTAL(9,G138:G149)</f>
        <v>0</v>
      </c>
      <c r="H150" s="155"/>
    </row>
    <row r="151" spans="1:8" s="94" customFormat="1" ht="18" customHeight="1" x14ac:dyDescent="0.25">
      <c r="A151" s="16"/>
      <c r="B151" s="378"/>
      <c r="C151" s="371"/>
      <c r="D151" s="23"/>
      <c r="E151" s="23"/>
      <c r="F151" s="23"/>
      <c r="G151" s="303"/>
      <c r="H151" s="7"/>
    </row>
    <row r="152" spans="1:8" s="156" customFormat="1" ht="29.1" customHeight="1" x14ac:dyDescent="0.4">
      <c r="A152" s="172" t="s">
        <v>46</v>
      </c>
      <c r="B152" s="164"/>
      <c r="C152" s="165"/>
      <c r="D152" s="166"/>
      <c r="E152" s="166"/>
      <c r="F152" s="167"/>
      <c r="G152" s="161">
        <f>G135-G150</f>
        <v>0</v>
      </c>
      <c r="H152" s="155"/>
    </row>
    <row r="153" spans="1:8" ht="18" customHeight="1" x14ac:dyDescent="0.25">
      <c r="A153" s="29"/>
      <c r="B153" s="28"/>
      <c r="C153" s="19"/>
      <c r="D153" s="28"/>
      <c r="E153" s="28"/>
      <c r="F153" s="28"/>
      <c r="G153" s="27"/>
    </row>
    <row r="154" spans="1:8" ht="18" customHeight="1" x14ac:dyDescent="0.25">
      <c r="A154" s="29"/>
      <c r="B154" s="28"/>
      <c r="C154" s="19"/>
      <c r="D154" s="28"/>
      <c r="E154" s="28"/>
      <c r="F154" s="28"/>
      <c r="G154" s="27"/>
    </row>
    <row r="155" spans="1:8" ht="29.1" customHeight="1" x14ac:dyDescent="0.4">
      <c r="A155" s="360" t="s">
        <v>115</v>
      </c>
      <c r="B155" s="28"/>
      <c r="C155" s="19"/>
      <c r="D155" s="28"/>
      <c r="E155" s="28"/>
      <c r="F155" s="28"/>
      <c r="G155" s="27"/>
    </row>
    <row r="156" spans="1:8" ht="29.1" customHeight="1" x14ac:dyDescent="0.25">
      <c r="A156" s="29"/>
      <c r="B156" s="203"/>
      <c r="C156" s="19"/>
      <c r="D156" s="28"/>
      <c r="E156" s="28"/>
      <c r="F156" s="28"/>
      <c r="G156" s="27"/>
    </row>
    <row r="157" spans="1:8" s="113" customFormat="1" ht="18" customHeight="1" x14ac:dyDescent="0.3">
      <c r="A157" s="106" t="s">
        <v>48</v>
      </c>
      <c r="B157" s="109"/>
      <c r="C157" s="110"/>
      <c r="D157" s="111"/>
      <c r="E157" s="111"/>
      <c r="F157" s="111"/>
      <c r="G157" s="112"/>
      <c r="H157" s="1"/>
    </row>
    <row r="158" spans="1:8" s="93" customFormat="1" ht="18" customHeight="1" x14ac:dyDescent="0.3">
      <c r="A158" s="363" t="s">
        <v>49</v>
      </c>
      <c r="B158" s="230" t="s">
        <v>119</v>
      </c>
      <c r="C158" s="231">
        <v>147.6</v>
      </c>
      <c r="D158" s="233"/>
      <c r="E158" s="233"/>
      <c r="F158" s="233"/>
      <c r="G158" s="234"/>
      <c r="H158" s="1"/>
    </row>
    <row r="159" spans="1:8" s="93" customFormat="1" ht="21" customHeight="1" x14ac:dyDescent="0.25">
      <c r="A159" s="235" t="s">
        <v>50</v>
      </c>
      <c r="B159" s="236"/>
      <c r="C159" s="237"/>
      <c r="D159" s="239"/>
      <c r="E159" s="239"/>
      <c r="F159" s="240"/>
      <c r="G159" s="241">
        <f>IF(F68=0,0,((F68-G171-G177)*0.5))</f>
        <v>0</v>
      </c>
      <c r="H159" s="1"/>
    </row>
    <row r="160" spans="1:8" s="93" customFormat="1" ht="21" customHeight="1" x14ac:dyDescent="0.25">
      <c r="A160" s="235" t="s">
        <v>116</v>
      </c>
      <c r="B160" s="236"/>
      <c r="C160" s="238"/>
      <c r="D160" s="204"/>
      <c r="E160" s="204"/>
      <c r="F160" s="242"/>
      <c r="G160" s="229">
        <f>IFERROR((G159*$C$158*G113/SUM(G159*$C$158,G165*$C$164,G171*$C$170,G177*$C$176))/G159,0)</f>
        <v>0</v>
      </c>
      <c r="H160" s="1"/>
    </row>
    <row r="161" spans="1:8" s="93" customFormat="1" ht="21" customHeight="1" x14ac:dyDescent="0.25">
      <c r="A161" s="235" t="s">
        <v>117</v>
      </c>
      <c r="B161" s="236"/>
      <c r="C161" s="238"/>
      <c r="D161" s="204"/>
      <c r="E161" s="204"/>
      <c r="F161" s="242"/>
      <c r="G161" s="229">
        <f>G160/60</f>
        <v>0</v>
      </c>
      <c r="H161" s="1"/>
    </row>
    <row r="162" spans="1:8" s="93" customFormat="1" ht="21" customHeight="1" x14ac:dyDescent="0.25">
      <c r="A162" s="235" t="s">
        <v>51</v>
      </c>
      <c r="B162" s="243"/>
      <c r="C162" s="244"/>
      <c r="D162" s="245"/>
      <c r="E162" s="245"/>
      <c r="F162" s="246"/>
      <c r="G162" s="247">
        <f t="shared" ref="G162" si="6">G159*G160</f>
        <v>0</v>
      </c>
      <c r="H162" s="1"/>
    </row>
    <row r="163" spans="1:8" s="93" customFormat="1" ht="18" customHeight="1" x14ac:dyDescent="0.25">
      <c r="A163" s="249"/>
      <c r="B163" s="250"/>
      <c r="C163" s="251"/>
      <c r="D163" s="254"/>
      <c r="E163" s="254"/>
      <c r="F163" s="254"/>
      <c r="G163" s="252"/>
      <c r="H163" s="1"/>
    </row>
    <row r="164" spans="1:8" s="93" customFormat="1" ht="18" customHeight="1" x14ac:dyDescent="0.3">
      <c r="A164" s="363" t="s">
        <v>52</v>
      </c>
      <c r="B164" s="230" t="s">
        <v>119</v>
      </c>
      <c r="C164" s="231">
        <v>190.2</v>
      </c>
      <c r="D164" s="233"/>
      <c r="E164" s="233"/>
      <c r="F164" s="233"/>
      <c r="G164" s="232"/>
      <c r="H164" s="1"/>
    </row>
    <row r="165" spans="1:8" s="93" customFormat="1" ht="21" customHeight="1" x14ac:dyDescent="0.25">
      <c r="A165" s="235" t="s">
        <v>50</v>
      </c>
      <c r="B165" s="255"/>
      <c r="C165" s="237"/>
      <c r="D165" s="239"/>
      <c r="E165" s="239"/>
      <c r="F165" s="240"/>
      <c r="G165" s="241">
        <f>IF(F68=0,0,(F68-G171-G177)*0.5)</f>
        <v>0</v>
      </c>
      <c r="H165" s="1"/>
    </row>
    <row r="166" spans="1:8" s="93" customFormat="1" ht="21" customHeight="1" x14ac:dyDescent="0.25">
      <c r="A166" s="235" t="s">
        <v>116</v>
      </c>
      <c r="B166" s="255"/>
      <c r="C166" s="238"/>
      <c r="D166" s="204"/>
      <c r="E166" s="204"/>
      <c r="F166" s="242"/>
      <c r="G166" s="229">
        <f>IFERROR((G165*$C$164*G113/SUM(G159*$C$158,G165*$C$164,G171*$C$170,G177*$C$176))/G165,0)</f>
        <v>0</v>
      </c>
      <c r="H166" s="1"/>
    </row>
    <row r="167" spans="1:8" s="93" customFormat="1" ht="21" customHeight="1" x14ac:dyDescent="0.25">
      <c r="A167" s="235" t="s">
        <v>117</v>
      </c>
      <c r="B167" s="255"/>
      <c r="C167" s="238"/>
      <c r="D167" s="204"/>
      <c r="E167" s="204"/>
      <c r="F167" s="242"/>
      <c r="G167" s="229">
        <f>G166/60</f>
        <v>0</v>
      </c>
      <c r="H167" s="5"/>
    </row>
    <row r="168" spans="1:8" s="93" customFormat="1" ht="21" customHeight="1" x14ac:dyDescent="0.25">
      <c r="A168" s="235" t="s">
        <v>51</v>
      </c>
      <c r="B168" s="256"/>
      <c r="C168" s="244"/>
      <c r="D168" s="245"/>
      <c r="E168" s="245"/>
      <c r="F168" s="246"/>
      <c r="G168" s="247">
        <f t="shared" ref="G168" si="7">G165*G166</f>
        <v>0</v>
      </c>
      <c r="H168" s="248"/>
    </row>
    <row r="169" spans="1:8" s="93" customFormat="1" ht="18" customHeight="1" x14ac:dyDescent="0.25">
      <c r="A169" s="249"/>
      <c r="B169" s="250"/>
      <c r="C169" s="251"/>
      <c r="D169" s="254"/>
      <c r="E169" s="254"/>
      <c r="F169" s="254"/>
      <c r="G169" s="252"/>
      <c r="H169" s="248"/>
    </row>
    <row r="170" spans="1:8" s="93" customFormat="1" ht="18" customHeight="1" x14ac:dyDescent="0.3">
      <c r="A170" s="363" t="s">
        <v>53</v>
      </c>
      <c r="B170" s="230" t="s">
        <v>119</v>
      </c>
      <c r="C170" s="231">
        <v>351.6</v>
      </c>
      <c r="D170" s="233"/>
      <c r="E170" s="233"/>
      <c r="F170" s="233"/>
      <c r="G170" s="232"/>
      <c r="H170" s="5"/>
    </row>
    <row r="171" spans="1:8" s="93" customFormat="1" ht="21" customHeight="1" x14ac:dyDescent="0.25">
      <c r="A171" s="235" t="s">
        <v>50</v>
      </c>
      <c r="B171" s="255"/>
      <c r="C171" s="237"/>
      <c r="D171" s="239"/>
      <c r="E171" s="239"/>
      <c r="F171" s="240"/>
      <c r="G171" s="241">
        <f>IF(F68=0,0,(SUM(F13:F16,F49:F55)))</f>
        <v>0</v>
      </c>
      <c r="H171" s="5"/>
    </row>
    <row r="172" spans="1:8" s="93" customFormat="1" ht="21" customHeight="1" x14ac:dyDescent="0.25">
      <c r="A172" s="235" t="s">
        <v>118</v>
      </c>
      <c r="B172" s="255"/>
      <c r="C172" s="238"/>
      <c r="D172" s="204"/>
      <c r="E172" s="204"/>
      <c r="F172" s="242"/>
      <c r="G172" s="229">
        <f>IFERROR((G171*$C$170*G113/SUM(G159*$C$158,G165*$C$164,G171*$C$170,G177*$C$176))/G171,0)</f>
        <v>0</v>
      </c>
      <c r="H172" s="5"/>
    </row>
    <row r="173" spans="1:8" s="93" customFormat="1" ht="21" customHeight="1" x14ac:dyDescent="0.25">
      <c r="A173" s="235" t="s">
        <v>47</v>
      </c>
      <c r="B173" s="255"/>
      <c r="C173" s="238"/>
      <c r="D173" s="204"/>
      <c r="E173" s="204"/>
      <c r="F173" s="242"/>
      <c r="G173" s="229">
        <f>G172/60</f>
        <v>0</v>
      </c>
      <c r="H173" s="5"/>
    </row>
    <row r="174" spans="1:8" s="93" customFormat="1" ht="21" customHeight="1" x14ac:dyDescent="0.25">
      <c r="A174" s="235" t="s">
        <v>51</v>
      </c>
      <c r="B174" s="255"/>
      <c r="C174" s="238"/>
      <c r="D174" s="245"/>
      <c r="E174" s="245"/>
      <c r="F174" s="246"/>
      <c r="G174" s="247">
        <f t="shared" ref="G174" si="8">G171*G172</f>
        <v>0</v>
      </c>
      <c r="H174" s="248"/>
    </row>
    <row r="175" spans="1:8" s="93" customFormat="1" ht="18" customHeight="1" x14ac:dyDescent="0.25">
      <c r="A175" s="253"/>
      <c r="B175" s="257"/>
      <c r="C175" s="258"/>
      <c r="D175" s="260"/>
      <c r="E175" s="260"/>
      <c r="F175" s="260"/>
      <c r="G175" s="259"/>
      <c r="H175" s="5"/>
    </row>
    <row r="176" spans="1:8" s="93" customFormat="1" ht="18" customHeight="1" x14ac:dyDescent="0.3">
      <c r="A176" s="363" t="s">
        <v>54</v>
      </c>
      <c r="B176" s="230" t="s">
        <v>119</v>
      </c>
      <c r="C176" s="231">
        <v>282</v>
      </c>
      <c r="D176" s="262"/>
      <c r="E176" s="262"/>
      <c r="F176" s="262"/>
      <c r="G176" s="261"/>
      <c r="H176" s="5"/>
    </row>
    <row r="177" spans="1:8" s="93" customFormat="1" ht="21" customHeight="1" x14ac:dyDescent="0.25">
      <c r="A177" s="235" t="s">
        <v>50</v>
      </c>
      <c r="B177" s="263"/>
      <c r="C177" s="237"/>
      <c r="D177" s="239"/>
      <c r="E177" s="239"/>
      <c r="F177" s="240"/>
      <c r="G177" s="241">
        <f>IF(F68=0,0,1)</f>
        <v>0</v>
      </c>
      <c r="H177" s="5"/>
    </row>
    <row r="178" spans="1:8" s="93" customFormat="1" ht="21" customHeight="1" x14ac:dyDescent="0.25">
      <c r="A178" s="235" t="s">
        <v>116</v>
      </c>
      <c r="B178" s="263"/>
      <c r="C178" s="264"/>
      <c r="D178" s="204"/>
      <c r="E178" s="204"/>
      <c r="F178" s="242"/>
      <c r="G178" s="229">
        <f>IFERROR((G177*$C$176*G113/SUM(G159*$C$158,G165*$C$164,G171*$C$170,G177*$C$176))/G177,0)</f>
        <v>0</v>
      </c>
      <c r="H178" s="5"/>
    </row>
    <row r="179" spans="1:8" s="93" customFormat="1" ht="21" customHeight="1" x14ac:dyDescent="0.25">
      <c r="A179" s="235" t="s">
        <v>117</v>
      </c>
      <c r="B179" s="263"/>
      <c r="C179" s="264"/>
      <c r="D179" s="204"/>
      <c r="E179" s="204"/>
      <c r="F179" s="242"/>
      <c r="G179" s="229">
        <f>G178/60</f>
        <v>0</v>
      </c>
      <c r="H179" s="5"/>
    </row>
    <row r="180" spans="1:8" s="93" customFormat="1" ht="21" customHeight="1" x14ac:dyDescent="0.25">
      <c r="A180" s="235" t="s">
        <v>51</v>
      </c>
      <c r="B180" s="265"/>
      <c r="C180" s="266"/>
      <c r="D180" s="245"/>
      <c r="E180" s="245"/>
      <c r="F180" s="246"/>
      <c r="G180" s="247">
        <f t="shared" ref="G180" si="9">G177*G178</f>
        <v>0</v>
      </c>
      <c r="H180" s="248"/>
    </row>
    <row r="181" spans="1:8" s="93" customFormat="1" ht="18" customHeight="1" x14ac:dyDescent="0.25">
      <c r="A181" s="267"/>
      <c r="B181" s="268"/>
      <c r="C181" s="269"/>
      <c r="D181" s="271"/>
      <c r="E181" s="271"/>
      <c r="F181" s="271"/>
      <c r="G181" s="270"/>
      <c r="H181" s="5"/>
    </row>
    <row r="182" spans="1:8" s="93" customFormat="1" ht="23.1" customHeight="1" x14ac:dyDescent="0.25">
      <c r="A182" s="114" t="s">
        <v>55</v>
      </c>
      <c r="B182" s="115"/>
      <c r="C182" s="116"/>
      <c r="D182" s="117"/>
      <c r="E182" s="117"/>
      <c r="F182" s="118"/>
      <c r="G182" s="119">
        <f>G159+G165+G171+G177</f>
        <v>0</v>
      </c>
      <c r="H182" s="5"/>
    </row>
    <row r="183" spans="1:8" ht="18" customHeight="1" x14ac:dyDescent="0.25">
      <c r="A183" s="25"/>
      <c r="B183" s="55"/>
      <c r="C183" s="54"/>
      <c r="D183" s="26"/>
      <c r="E183" s="26"/>
      <c r="F183" s="26"/>
      <c r="G183" s="205">
        <f>G113-G162-G168-G174-G180</f>
        <v>0</v>
      </c>
      <c r="H183" s="13"/>
    </row>
    <row r="184" spans="1:8" ht="18" customHeight="1" x14ac:dyDescent="0.2">
      <c r="A184" s="20"/>
      <c r="B184" s="20"/>
      <c r="C184" s="19"/>
      <c r="D184" s="26"/>
      <c r="E184" s="26"/>
      <c r="F184" s="26"/>
      <c r="G184" s="20"/>
      <c r="H184" s="2"/>
    </row>
  </sheetData>
  <sheetProtection algorithmName="SHA-512" hashValue="WTCpkaUEt0sFpt6Sv2WPMQQJ4j3vVJddGyigg7P0yDuR/xlzeOMtQSLcKhdfJzrEO7WzckIUv/aTM9N3Q4EXJw==" saltValue="VCXN1C1hOPuW2SfSoBRLhg==" spinCount="100000" sheet="1" objects="1" scenarios="1"/>
  <mergeCells count="13">
    <mergeCell ref="D1:G1"/>
    <mergeCell ref="D5:F5"/>
    <mergeCell ref="E133:F133"/>
    <mergeCell ref="D3:E3"/>
    <mergeCell ref="F4:G4"/>
    <mergeCell ref="D4:E4"/>
    <mergeCell ref="F3:G3"/>
    <mergeCell ref="A2:A3"/>
    <mergeCell ref="F2:G2"/>
    <mergeCell ref="D2:E2"/>
    <mergeCell ref="C2:C7"/>
    <mergeCell ref="B2:B7"/>
    <mergeCell ref="D6:G6"/>
  </mergeCells>
  <conditionalFormatting sqref="C13:C16 C18:C30">
    <cfRule type="cellIs" dxfId="32" priority="5023" operator="lessThan">
      <formula>22880</formula>
    </cfRule>
  </conditionalFormatting>
  <conditionalFormatting sqref="C13:C16 C18:C30">
    <cfRule type="cellIs" priority="4536" stopIfTrue="1" operator="equal">
      <formula>0</formula>
    </cfRule>
  </conditionalFormatting>
  <conditionalFormatting sqref="C13:C16 C18:C30">
    <cfRule type="containsBlanks" priority="4537" stopIfTrue="1">
      <formula>LEN(TRIM(C13))=0</formula>
    </cfRule>
  </conditionalFormatting>
  <conditionalFormatting sqref="B161:F161">
    <cfRule type="cellIs" dxfId="31" priority="4403" operator="greaterThan">
      <formula>$C$158</formula>
    </cfRule>
  </conditionalFormatting>
  <conditionalFormatting sqref="B167:F167">
    <cfRule type="cellIs" dxfId="30" priority="4402" stopIfTrue="1" operator="greaterThan">
      <formula>$C$164</formula>
    </cfRule>
  </conditionalFormatting>
  <conditionalFormatting sqref="B173:F173">
    <cfRule type="cellIs" dxfId="29" priority="4401" operator="greaterThan">
      <formula>$C$170</formula>
    </cfRule>
  </conditionalFormatting>
  <conditionalFormatting sqref="B179:F179">
    <cfRule type="cellIs" dxfId="28" priority="4400" operator="greaterThan">
      <formula>$C$176</formula>
    </cfRule>
  </conditionalFormatting>
  <conditionalFormatting sqref="F111">
    <cfRule type="containsText" priority="4264" stopIfTrue="1" operator="containsText" text="0%">
      <formula>NOT(ISERROR(SEARCH("0%",F111)))</formula>
    </cfRule>
    <cfRule type="cellIs" dxfId="27" priority="4265" operator="greaterThan">
      <formula>0.2</formula>
    </cfRule>
  </conditionalFormatting>
  <conditionalFormatting sqref="E13:E16 E18:E30">
    <cfRule type="cellIs" dxfId="26" priority="3424" operator="greaterThan">
      <formula>1</formula>
    </cfRule>
    <cfRule type="cellIs" dxfId="25" priority="3425" stopIfTrue="1" operator="greaterThanOrEqual">
      <formula>100</formula>
    </cfRule>
  </conditionalFormatting>
  <conditionalFormatting sqref="C18:C30">
    <cfRule type="cellIs" dxfId="24" priority="2254" operator="greaterThan">
      <formula>200000</formula>
    </cfRule>
  </conditionalFormatting>
  <conditionalFormatting sqref="C13:C16">
    <cfRule type="cellIs" dxfId="23" priority="2253" operator="greaterThan">
      <formula>350000</formula>
    </cfRule>
  </conditionalFormatting>
  <conditionalFormatting sqref="G160">
    <cfRule type="cellIs" dxfId="22" priority="2195" operator="greaterThan">
      <formula>$C$158</formula>
    </cfRule>
  </conditionalFormatting>
  <conditionalFormatting sqref="G166">
    <cfRule type="cellIs" dxfId="21" priority="2194" operator="greaterThan">
      <formula>$C$164</formula>
    </cfRule>
  </conditionalFormatting>
  <conditionalFormatting sqref="G172">
    <cfRule type="cellIs" dxfId="20" priority="2193" operator="greaterThan">
      <formula>$C$170</formula>
    </cfRule>
  </conditionalFormatting>
  <conditionalFormatting sqref="G178">
    <cfRule type="cellIs" dxfId="19" priority="2192" operator="greaterThan">
      <formula>$C$176</formula>
    </cfRule>
  </conditionalFormatting>
  <conditionalFormatting sqref="C49:C55">
    <cfRule type="cellIs" dxfId="18" priority="40" operator="lessThan">
      <formula>22880</formula>
    </cfRule>
  </conditionalFormatting>
  <conditionalFormatting sqref="C49:C55">
    <cfRule type="cellIs" priority="38" stopIfTrue="1" operator="equal">
      <formula>0</formula>
    </cfRule>
  </conditionalFormatting>
  <conditionalFormatting sqref="C49:C55">
    <cfRule type="containsBlanks" priority="39" stopIfTrue="1">
      <formula>LEN(TRIM(C49))=0</formula>
    </cfRule>
  </conditionalFormatting>
  <conditionalFormatting sqref="C49:C55">
    <cfRule type="cellIs" dxfId="17" priority="35" operator="greaterThan">
      <formula>200000</formula>
    </cfRule>
  </conditionalFormatting>
  <conditionalFormatting sqref="C57:C65">
    <cfRule type="cellIs" dxfId="16" priority="34" operator="lessThan">
      <formula>22880</formula>
    </cfRule>
  </conditionalFormatting>
  <conditionalFormatting sqref="C57:C65">
    <cfRule type="cellIs" priority="32" stopIfTrue="1" operator="equal">
      <formula>0</formula>
    </cfRule>
  </conditionalFormatting>
  <conditionalFormatting sqref="C57:C65">
    <cfRule type="containsBlanks" priority="33" stopIfTrue="1">
      <formula>LEN(TRIM(C57))=0</formula>
    </cfRule>
  </conditionalFormatting>
  <conditionalFormatting sqref="C57:C65">
    <cfRule type="cellIs" dxfId="15" priority="29" operator="greaterThan">
      <formula>200000</formula>
    </cfRule>
  </conditionalFormatting>
  <conditionalFormatting sqref="G183">
    <cfRule type="cellIs" dxfId="14" priority="24" operator="notBetween">
      <formula>-1</formula>
      <formula>1</formula>
    </cfRule>
  </conditionalFormatting>
  <conditionalFormatting sqref="F113">
    <cfRule type="containsText" priority="22" stopIfTrue="1" operator="containsText" text="0%">
      <formula>NOT(ISERROR(SEARCH("0%",F113)))</formula>
    </cfRule>
    <cfRule type="cellIs" dxfId="13" priority="23" operator="greaterThan">
      <formula>0.2</formula>
    </cfRule>
  </conditionalFormatting>
  <conditionalFormatting sqref="F135">
    <cfRule type="containsText" priority="20" stopIfTrue="1" operator="containsText" text="0%">
      <formula>NOT(ISERROR(SEARCH("0%",F135)))</formula>
    </cfRule>
    <cfRule type="cellIs" dxfId="12" priority="21" operator="greaterThan">
      <formula>0.2</formula>
    </cfRule>
  </conditionalFormatting>
  <conditionalFormatting sqref="F152">
    <cfRule type="containsText" priority="18" stopIfTrue="1" operator="containsText" text="0%">
      <formula>NOT(ISERROR(SEARCH("0%",F152)))</formula>
    </cfRule>
    <cfRule type="cellIs" dxfId="11" priority="19" operator="greaterThan">
      <formula>0.2</formula>
    </cfRule>
  </conditionalFormatting>
  <conditionalFormatting sqref="G133">
    <cfRule type="cellIs" dxfId="10" priority="17" operator="greaterThan">
      <formula>$E$133</formula>
    </cfRule>
  </conditionalFormatting>
  <conditionalFormatting sqref="E57:E65">
    <cfRule type="cellIs" dxfId="9" priority="11" operator="greaterThanOrEqual">
      <formula>1</formula>
    </cfRule>
    <cfRule type="cellIs" dxfId="8" priority="12" stopIfTrue="1" operator="greaterThanOrEqual">
      <formula>100</formula>
    </cfRule>
  </conditionalFormatting>
  <conditionalFormatting sqref="E49:E55">
    <cfRule type="cellIs" dxfId="7" priority="9" operator="greaterThanOrEqual">
      <formula>1</formula>
    </cfRule>
    <cfRule type="cellIs" dxfId="6" priority="10" stopIfTrue="1" operator="greaterThanOrEqual">
      <formula>100</formula>
    </cfRule>
  </conditionalFormatting>
  <conditionalFormatting sqref="E32:E42">
    <cfRule type="cellIs" dxfId="5" priority="7" operator="greaterThanOrEqual">
      <formula>1</formula>
    </cfRule>
    <cfRule type="cellIs" dxfId="4" priority="8" stopIfTrue="1" operator="greaterThanOrEqual">
      <formula>100</formula>
    </cfRule>
  </conditionalFormatting>
  <conditionalFormatting sqref="C18:C30">
    <cfRule type="cellIs" dxfId="3" priority="6" operator="greaterThan">
      <formula>350000</formula>
    </cfRule>
  </conditionalFormatting>
  <conditionalFormatting sqref="C32:C42">
    <cfRule type="cellIs" dxfId="2" priority="5" operator="lessThan">
      <formula>22880</formula>
    </cfRule>
  </conditionalFormatting>
  <conditionalFormatting sqref="C32:C42">
    <cfRule type="cellIs" priority="3" stopIfTrue="1" operator="equal">
      <formula>0</formula>
    </cfRule>
  </conditionalFormatting>
  <conditionalFormatting sqref="C32:C42">
    <cfRule type="containsBlanks" priority="4" stopIfTrue="1">
      <formula>LEN(TRIM(C32))=0</formula>
    </cfRule>
  </conditionalFormatting>
  <conditionalFormatting sqref="C32:C42">
    <cfRule type="cellIs" dxfId="1" priority="2" operator="greaterThan">
      <formula>200000</formula>
    </cfRule>
  </conditionalFormatting>
  <conditionalFormatting sqref="C32:C42">
    <cfRule type="cellIs" dxfId="0" priority="1" operator="greaterThan">
      <formula>350000</formula>
    </cfRule>
  </conditionalFormatting>
  <printOptions horizontalCentered="1" verticalCentered="1"/>
  <pageMargins left="0.45" right="0.45" top="0.5" bottom="0.5" header="0.3" footer="0.3"/>
  <pageSetup scale="32"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H47"/>
  <sheetViews>
    <sheetView zoomScaleNormal="100" workbookViewId="0">
      <selection activeCell="L14" sqref="L14"/>
    </sheetView>
  </sheetViews>
  <sheetFormatPr defaultColWidth="7.140625" defaultRowHeight="12.75" x14ac:dyDescent="0.2"/>
  <cols>
    <col min="1" max="1" width="9.85546875" style="31" customWidth="1"/>
    <col min="2" max="2" width="35.28515625" style="31" customWidth="1"/>
    <col min="3" max="3" width="16.140625" style="31" customWidth="1"/>
    <col min="4" max="4" width="9.42578125" style="84" customWidth="1"/>
    <col min="5" max="5" width="20.85546875" style="31" customWidth="1"/>
    <col min="6" max="6" width="14.42578125" style="31" customWidth="1"/>
    <col min="7" max="7" width="12.140625" style="31" customWidth="1"/>
    <col min="8" max="8" width="11.42578125" style="31" bestFit="1" customWidth="1"/>
    <col min="9" max="16384" width="7.140625" style="31"/>
  </cols>
  <sheetData>
    <row r="1" spans="1:8" ht="15.75" x14ac:dyDescent="0.25">
      <c r="A1" s="439" t="s">
        <v>58</v>
      </c>
      <c r="B1" s="439"/>
      <c r="C1" s="439"/>
      <c r="D1" s="439"/>
      <c r="E1" s="439"/>
      <c r="F1" s="439"/>
      <c r="G1" s="30"/>
    </row>
    <row r="2" spans="1:8" ht="15.75" x14ac:dyDescent="0.25">
      <c r="A2" s="439" t="s">
        <v>59</v>
      </c>
      <c r="B2" s="439"/>
      <c r="C2" s="439"/>
      <c r="D2" s="439"/>
      <c r="E2" s="439"/>
      <c r="F2" s="439"/>
      <c r="G2" s="30"/>
    </row>
    <row r="3" spans="1:8" ht="15.75" x14ac:dyDescent="0.25">
      <c r="A3" s="439" t="s">
        <v>60</v>
      </c>
      <c r="B3" s="439"/>
      <c r="C3" s="439"/>
      <c r="D3" s="439"/>
      <c r="E3" s="439"/>
      <c r="F3" s="439"/>
      <c r="G3" s="30"/>
    </row>
    <row r="4" spans="1:8" ht="15.75" x14ac:dyDescent="0.25">
      <c r="A4" s="439" t="s">
        <v>0</v>
      </c>
      <c r="B4" s="439"/>
      <c r="C4" s="439"/>
      <c r="D4" s="439"/>
      <c r="E4" s="439"/>
      <c r="F4" s="439"/>
      <c r="G4" s="30"/>
    </row>
    <row r="5" spans="1:8" ht="15.75" x14ac:dyDescent="0.25">
      <c r="A5" s="439" t="s">
        <v>70</v>
      </c>
      <c r="B5" s="439"/>
      <c r="C5" s="439"/>
      <c r="D5" s="439"/>
      <c r="E5" s="439"/>
      <c r="F5" s="439"/>
      <c r="G5" s="30"/>
    </row>
    <row r="6" spans="1:8" x14ac:dyDescent="0.2">
      <c r="A6" s="32"/>
      <c r="B6" s="32"/>
      <c r="C6" s="32"/>
      <c r="D6" s="80"/>
      <c r="E6" s="32"/>
      <c r="F6" s="32"/>
      <c r="G6" s="32"/>
    </row>
    <row r="7" spans="1:8" x14ac:dyDescent="0.2">
      <c r="B7" s="32"/>
      <c r="C7" s="32"/>
      <c r="D7" s="80"/>
      <c r="E7" s="32"/>
      <c r="F7" s="32"/>
      <c r="G7" s="32"/>
    </row>
    <row r="8" spans="1:8" x14ac:dyDescent="0.2">
      <c r="A8" s="438" t="e">
        <f>#REF!</f>
        <v>#REF!</v>
      </c>
      <c r="B8" s="438"/>
      <c r="C8" s="438"/>
      <c r="D8" s="438"/>
      <c r="E8" s="438"/>
      <c r="F8" s="438"/>
      <c r="G8" s="32"/>
    </row>
    <row r="10" spans="1:8" x14ac:dyDescent="0.2">
      <c r="B10" s="33"/>
      <c r="C10" s="33"/>
      <c r="D10" s="81"/>
      <c r="E10" s="33"/>
      <c r="F10" s="33"/>
      <c r="G10" s="33"/>
    </row>
    <row r="11" spans="1:8" ht="15" x14ac:dyDescent="0.25">
      <c r="A11" s="34" t="s">
        <v>61</v>
      </c>
      <c r="B11" s="35"/>
      <c r="C11" s="35" t="s">
        <v>62</v>
      </c>
      <c r="D11" s="51"/>
      <c r="E11" s="33"/>
      <c r="F11" s="33"/>
      <c r="G11" s="33"/>
      <c r="H11" s="99" t="s">
        <v>91</v>
      </c>
    </row>
    <row r="12" spans="1:8" ht="15.75" thickBot="1" x14ac:dyDescent="0.3">
      <c r="A12" s="36" t="s">
        <v>63</v>
      </c>
      <c r="B12" s="37" t="s">
        <v>64</v>
      </c>
      <c r="C12" s="37" t="s">
        <v>65</v>
      </c>
      <c r="D12" s="434" t="s">
        <v>66</v>
      </c>
      <c r="E12" s="434"/>
      <c r="F12" s="37" t="s">
        <v>56</v>
      </c>
      <c r="G12" s="38"/>
      <c r="H12" s="99" t="s">
        <v>92</v>
      </c>
    </row>
    <row r="13" spans="1:8" ht="13.5" thickTop="1" x14ac:dyDescent="0.2">
      <c r="A13" s="39"/>
      <c r="B13" s="38"/>
      <c r="C13" s="38"/>
      <c r="D13" s="82"/>
      <c r="E13" s="38"/>
      <c r="F13" s="38"/>
      <c r="G13" s="38"/>
    </row>
    <row r="14" spans="1:8" ht="15.75" x14ac:dyDescent="0.25">
      <c r="A14" s="435" t="s">
        <v>67</v>
      </c>
      <c r="B14" s="435"/>
      <c r="C14" s="435"/>
      <c r="D14" s="435"/>
      <c r="E14" s="435"/>
      <c r="F14" s="435"/>
      <c r="G14" s="40"/>
    </row>
    <row r="15" spans="1:8" ht="12.6" customHeight="1" x14ac:dyDescent="0.2">
      <c r="A15" s="282"/>
      <c r="B15" s="437" t="s">
        <v>124</v>
      </c>
      <c r="C15" s="437"/>
      <c r="D15" s="437"/>
      <c r="E15" s="437"/>
      <c r="F15" s="283"/>
      <c r="G15" s="41"/>
    </row>
    <row r="16" spans="1:8" ht="25.5" customHeight="1" x14ac:dyDescent="0.2">
      <c r="A16" s="283"/>
      <c r="B16" s="437"/>
      <c r="C16" s="437"/>
      <c r="D16" s="437"/>
      <c r="E16" s="437"/>
      <c r="F16" s="283"/>
      <c r="G16" s="41"/>
    </row>
    <row r="17" spans="1:8" x14ac:dyDescent="0.2">
      <c r="A17" s="42"/>
      <c r="B17" s="42"/>
      <c r="C17" s="42"/>
      <c r="D17" s="83"/>
      <c r="E17" s="42"/>
      <c r="F17" s="42"/>
      <c r="G17" s="42"/>
    </row>
    <row r="18" spans="1:8" x14ac:dyDescent="0.2">
      <c r="A18" s="34"/>
      <c r="B18" s="33"/>
      <c r="C18" s="33"/>
      <c r="D18" s="81"/>
      <c r="E18" s="33"/>
      <c r="F18" s="33"/>
      <c r="G18" s="33"/>
    </row>
    <row r="19" spans="1:8" x14ac:dyDescent="0.2">
      <c r="A19" s="34"/>
      <c r="B19" s="33"/>
      <c r="C19" s="33"/>
      <c r="D19" s="81"/>
      <c r="E19" s="33"/>
      <c r="F19" s="33"/>
      <c r="G19" s="33"/>
    </row>
    <row r="20" spans="1:8" x14ac:dyDescent="0.2">
      <c r="A20" s="34"/>
      <c r="B20" s="33"/>
      <c r="C20" s="33"/>
      <c r="D20" s="81"/>
      <c r="E20" s="33"/>
      <c r="F20" s="33"/>
      <c r="G20" s="33"/>
    </row>
    <row r="21" spans="1:8" x14ac:dyDescent="0.2">
      <c r="A21" s="43" t="s">
        <v>4</v>
      </c>
      <c r="B21" s="33" t="s">
        <v>2</v>
      </c>
      <c r="D21" s="81"/>
      <c r="E21" s="33"/>
      <c r="F21" s="44">
        <v>0</v>
      </c>
      <c r="G21" s="44"/>
    </row>
    <row r="22" spans="1:8" x14ac:dyDescent="0.2">
      <c r="A22" s="43"/>
      <c r="B22" s="45" t="s">
        <v>49</v>
      </c>
      <c r="C22" s="35" t="s">
        <v>68</v>
      </c>
      <c r="D22" s="46"/>
      <c r="E22" s="47" t="s">
        <v>121</v>
      </c>
      <c r="F22" s="52"/>
      <c r="G22" s="47"/>
      <c r="H22" s="100">
        <f>D22/60</f>
        <v>0</v>
      </c>
    </row>
    <row r="23" spans="1:8" x14ac:dyDescent="0.2">
      <c r="A23" s="43"/>
      <c r="B23" s="45" t="s">
        <v>52</v>
      </c>
      <c r="C23" s="98" t="s">
        <v>68</v>
      </c>
      <c r="D23" s="46"/>
      <c r="E23" s="47" t="s">
        <v>121</v>
      </c>
      <c r="F23" s="52"/>
      <c r="G23" s="47"/>
      <c r="H23" s="100">
        <f t="shared" ref="H23:H25" si="0">D23/60</f>
        <v>0</v>
      </c>
    </row>
    <row r="24" spans="1:8" x14ac:dyDescent="0.2">
      <c r="A24" s="43"/>
      <c r="B24" s="45" t="s">
        <v>53</v>
      </c>
      <c r="C24" s="98" t="s">
        <v>68</v>
      </c>
      <c r="D24" s="46"/>
      <c r="E24" s="47" t="s">
        <v>121</v>
      </c>
      <c r="F24" s="52"/>
      <c r="G24" s="47"/>
      <c r="H24" s="100">
        <f t="shared" si="0"/>
        <v>0</v>
      </c>
    </row>
    <row r="25" spans="1:8" x14ac:dyDescent="0.2">
      <c r="A25" s="43"/>
      <c r="B25" s="45" t="s">
        <v>54</v>
      </c>
      <c r="C25" s="98" t="s">
        <v>68</v>
      </c>
      <c r="D25" s="46"/>
      <c r="E25" s="47" t="s">
        <v>121</v>
      </c>
      <c r="F25" s="52"/>
      <c r="G25" s="47"/>
      <c r="H25" s="100">
        <f t="shared" si="0"/>
        <v>0</v>
      </c>
    </row>
    <row r="26" spans="1:8" x14ac:dyDescent="0.2">
      <c r="B26" s="45" t="s">
        <v>89</v>
      </c>
      <c r="C26" s="98" t="s">
        <v>3</v>
      </c>
      <c r="D26" s="84">
        <v>16.260000000000002</v>
      </c>
      <c r="E26" s="31" t="s">
        <v>90</v>
      </c>
      <c r="F26" s="53"/>
    </row>
    <row r="27" spans="1:8" x14ac:dyDescent="0.2">
      <c r="B27" s="33"/>
      <c r="F27" s="44"/>
    </row>
    <row r="28" spans="1:8" x14ac:dyDescent="0.2">
      <c r="A28" s="34" t="s">
        <v>57</v>
      </c>
      <c r="B28" s="33" t="s">
        <v>2</v>
      </c>
      <c r="C28" s="48" t="s">
        <v>69</v>
      </c>
      <c r="D28" s="436" t="s">
        <v>120</v>
      </c>
      <c r="E28" s="436"/>
      <c r="F28" s="52">
        <v>0</v>
      </c>
      <c r="G28" s="47"/>
    </row>
    <row r="29" spans="1:8" x14ac:dyDescent="0.2">
      <c r="A29" s="34"/>
      <c r="B29" s="45"/>
      <c r="D29" s="85"/>
      <c r="E29" s="34"/>
      <c r="F29" s="47"/>
      <c r="G29" s="47"/>
    </row>
    <row r="30" spans="1:8" ht="13.5" thickBot="1" x14ac:dyDescent="0.25">
      <c r="A30" s="34"/>
      <c r="B30" s="45"/>
      <c r="D30" s="85"/>
      <c r="E30" s="275" t="s">
        <v>87</v>
      </c>
      <c r="F30" s="284">
        <v>0</v>
      </c>
      <c r="G30" s="47"/>
    </row>
    <row r="31" spans="1:8" ht="13.5" thickTop="1" x14ac:dyDescent="0.2">
      <c r="A31" s="49"/>
      <c r="B31" s="45"/>
      <c r="D31" s="86"/>
      <c r="E31" s="79"/>
      <c r="F31" s="47"/>
      <c r="G31" s="47"/>
    </row>
    <row r="32" spans="1:8" x14ac:dyDescent="0.2">
      <c r="A32" s="34"/>
      <c r="B32" s="33"/>
      <c r="C32" s="33"/>
      <c r="D32" s="87"/>
      <c r="E32" s="33"/>
      <c r="F32" s="33"/>
      <c r="G32" s="33"/>
    </row>
    <row r="33" spans="1:7" x14ac:dyDescent="0.2">
      <c r="A33" s="50"/>
      <c r="B33" s="33"/>
      <c r="C33" s="35"/>
      <c r="D33" s="87"/>
      <c r="E33" s="33"/>
      <c r="F33" s="33"/>
      <c r="G33" s="33"/>
    </row>
    <row r="34" spans="1:7" x14ac:dyDescent="0.2">
      <c r="A34" s="34"/>
      <c r="B34" s="33"/>
      <c r="C34" s="33"/>
      <c r="D34" s="87"/>
      <c r="E34" s="47"/>
      <c r="F34" s="47"/>
      <c r="G34" s="47"/>
    </row>
    <row r="35" spans="1:7" x14ac:dyDescent="0.2">
      <c r="A35" s="34"/>
      <c r="B35" s="33"/>
      <c r="C35" s="33"/>
      <c r="D35" s="87"/>
      <c r="E35" s="47"/>
      <c r="F35" s="47"/>
      <c r="G35" s="47"/>
    </row>
    <row r="36" spans="1:7" x14ac:dyDescent="0.2">
      <c r="A36" s="34"/>
      <c r="B36" s="33"/>
      <c r="C36" s="33"/>
      <c r="D36" s="87"/>
      <c r="E36" s="47"/>
      <c r="F36" s="47"/>
      <c r="G36" s="47"/>
    </row>
    <row r="37" spans="1:7" x14ac:dyDescent="0.2">
      <c r="A37" s="34"/>
      <c r="B37" s="33"/>
      <c r="C37" s="35"/>
      <c r="D37" s="87"/>
      <c r="E37" s="33"/>
      <c r="F37" s="33"/>
      <c r="G37" s="33"/>
    </row>
    <row r="38" spans="1:7" x14ac:dyDescent="0.2">
      <c r="A38" s="34"/>
      <c r="B38" s="33"/>
      <c r="C38" s="35"/>
      <c r="D38" s="87"/>
      <c r="E38" s="33"/>
      <c r="F38" s="33"/>
      <c r="G38" s="33"/>
    </row>
    <row r="39" spans="1:7" x14ac:dyDescent="0.2">
      <c r="A39" s="34"/>
      <c r="B39" s="33"/>
      <c r="C39" s="33"/>
      <c r="D39" s="87"/>
      <c r="E39" s="47"/>
      <c r="F39" s="47"/>
      <c r="G39" s="47"/>
    </row>
    <row r="40" spans="1:7" x14ac:dyDescent="0.2">
      <c r="A40" s="34"/>
      <c r="B40" s="33"/>
      <c r="C40" s="33"/>
      <c r="D40" s="87"/>
      <c r="E40" s="47"/>
      <c r="F40" s="47"/>
      <c r="G40" s="47"/>
    </row>
    <row r="41" spans="1:7" x14ac:dyDescent="0.2">
      <c r="A41" s="34"/>
      <c r="B41" s="33"/>
      <c r="C41" s="33"/>
      <c r="D41" s="87"/>
      <c r="E41" s="47"/>
      <c r="F41" s="47"/>
      <c r="G41" s="47"/>
    </row>
    <row r="42" spans="1:7" x14ac:dyDescent="0.2">
      <c r="A42" s="34"/>
      <c r="B42" s="33"/>
      <c r="C42" s="33"/>
      <c r="D42" s="433"/>
      <c r="E42" s="433"/>
      <c r="F42" s="35"/>
      <c r="G42" s="35"/>
    </row>
    <row r="43" spans="1:7" x14ac:dyDescent="0.2">
      <c r="A43" s="34"/>
      <c r="B43" s="33"/>
      <c r="C43" s="33"/>
      <c r="D43" s="433"/>
      <c r="E43" s="433"/>
      <c r="F43" s="35"/>
      <c r="G43" s="35"/>
    </row>
    <row r="44" spans="1:7" x14ac:dyDescent="0.2">
      <c r="B44" s="33"/>
      <c r="C44" s="33"/>
      <c r="D44" s="81"/>
      <c r="E44" s="33"/>
      <c r="F44" s="33"/>
      <c r="G44" s="33"/>
    </row>
    <row r="45" spans="1:7" x14ac:dyDescent="0.2">
      <c r="A45" s="34"/>
      <c r="B45" s="33"/>
      <c r="C45" s="35"/>
      <c r="D45" s="81"/>
      <c r="E45" s="33"/>
      <c r="F45" s="33"/>
      <c r="G45" s="33"/>
    </row>
    <row r="46" spans="1:7" x14ac:dyDescent="0.2">
      <c r="A46" s="34"/>
      <c r="C46" s="33"/>
      <c r="D46" s="433"/>
      <c r="E46" s="433"/>
      <c r="F46" s="35"/>
      <c r="G46" s="35"/>
    </row>
    <row r="47" spans="1:7" x14ac:dyDescent="0.2">
      <c r="A47" s="34"/>
      <c r="C47" s="33"/>
      <c r="D47" s="433"/>
      <c r="E47" s="433"/>
      <c r="F47" s="35"/>
      <c r="G47" s="35"/>
    </row>
  </sheetData>
  <mergeCells count="14">
    <mergeCell ref="A8:F8"/>
    <mergeCell ref="A1:F1"/>
    <mergeCell ref="A2:F2"/>
    <mergeCell ref="A3:F3"/>
    <mergeCell ref="A4:F4"/>
    <mergeCell ref="A5:F5"/>
    <mergeCell ref="D43:E43"/>
    <mergeCell ref="D46:E46"/>
    <mergeCell ref="D47:E47"/>
    <mergeCell ref="D12:E12"/>
    <mergeCell ref="A14:F14"/>
    <mergeCell ref="D28:E28"/>
    <mergeCell ref="D42:E42"/>
    <mergeCell ref="B15:E16"/>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59999389629810485"/>
    <pageSetUpPr fitToPage="1"/>
  </sheetPr>
  <dimension ref="A1:H265"/>
  <sheetViews>
    <sheetView tabSelected="1" zoomScaleNormal="100" workbookViewId="0">
      <selection activeCell="H51" sqref="H51"/>
    </sheetView>
  </sheetViews>
  <sheetFormatPr defaultColWidth="6.5703125" defaultRowHeight="13.5" x14ac:dyDescent="0.25"/>
  <cols>
    <col min="1" max="1" width="4.42578125" style="57" customWidth="1"/>
    <col min="2" max="2" width="12.5703125" style="57" customWidth="1"/>
    <col min="3" max="3" width="14.5703125" style="57" customWidth="1"/>
    <col min="4" max="4" width="7" style="57" customWidth="1"/>
    <col min="5" max="5" width="11" style="57" customWidth="1"/>
    <col min="6" max="6" width="9.5703125" style="57" customWidth="1"/>
    <col min="7" max="7" width="8" style="57" customWidth="1"/>
    <col min="8" max="8" width="16.140625" style="57" customWidth="1"/>
    <col min="9" max="16384" width="6.5703125" style="57"/>
  </cols>
  <sheetData>
    <row r="1" spans="1:8" ht="15.75" customHeight="1" x14ac:dyDescent="0.25">
      <c r="A1" s="291"/>
      <c r="B1" s="291"/>
      <c r="C1" s="291"/>
      <c r="D1" s="291"/>
      <c r="E1" s="291"/>
      <c r="F1" s="291"/>
      <c r="G1" s="291"/>
      <c r="H1" s="364"/>
    </row>
    <row r="2" spans="1:8" ht="15.75" customHeight="1" x14ac:dyDescent="0.25">
      <c r="A2" s="291"/>
      <c r="B2" s="291"/>
      <c r="C2" s="291"/>
      <c r="D2" s="291"/>
      <c r="E2" s="291"/>
      <c r="F2" s="291"/>
      <c r="G2" s="291"/>
      <c r="H2" s="364"/>
    </row>
    <row r="3" spans="1:8" ht="15.75" customHeight="1" x14ac:dyDescent="0.25">
      <c r="A3" s="440" t="s">
        <v>107</v>
      </c>
      <c r="B3" s="440"/>
      <c r="C3" s="440"/>
      <c r="D3" s="440"/>
      <c r="E3" s="440"/>
      <c r="F3" s="440"/>
      <c r="G3" s="440"/>
      <c r="H3" s="440"/>
    </row>
    <row r="4" spans="1:8" ht="15.75" customHeight="1" x14ac:dyDescent="0.25">
      <c r="A4" s="441" t="s">
        <v>78</v>
      </c>
      <c r="B4" s="441"/>
      <c r="C4" s="441"/>
      <c r="D4" s="441"/>
      <c r="E4" s="441"/>
      <c r="F4" s="441"/>
      <c r="G4" s="441"/>
      <c r="H4" s="441"/>
    </row>
    <row r="5" spans="1:8" ht="15.75" customHeight="1" x14ac:dyDescent="0.25">
      <c r="A5" s="442" t="s">
        <v>108</v>
      </c>
      <c r="B5" s="442"/>
      <c r="C5" s="442"/>
      <c r="D5" s="442"/>
      <c r="E5" s="442"/>
      <c r="F5" s="442"/>
      <c r="G5" s="442"/>
      <c r="H5" s="442"/>
    </row>
    <row r="6" spans="1:8" x14ac:dyDescent="0.25">
      <c r="A6" s="56"/>
      <c r="B6" s="56"/>
      <c r="C6" s="56"/>
      <c r="D6" s="56"/>
      <c r="E6" s="56"/>
      <c r="F6" s="56"/>
      <c r="G6" s="56"/>
      <c r="H6" s="56"/>
    </row>
    <row r="7" spans="1:8" x14ac:dyDescent="0.25">
      <c r="A7" s="56"/>
      <c r="B7" s="56"/>
      <c r="C7" s="56"/>
      <c r="D7" s="56"/>
      <c r="E7" s="56"/>
      <c r="F7" s="56"/>
      <c r="G7" s="56"/>
      <c r="H7" s="56"/>
    </row>
    <row r="8" spans="1:8" ht="20.100000000000001" customHeight="1" x14ac:dyDescent="0.3">
      <c r="A8" s="58" t="s">
        <v>177</v>
      </c>
      <c r="B8" s="59"/>
      <c r="C8" s="453" t="str">
        <f>'B-1 Funded Program Budget'!A2</f>
        <v>Enter Bidder Name</v>
      </c>
      <c r="D8" s="453"/>
      <c r="E8" s="453"/>
      <c r="F8" s="293" t="s">
        <v>122</v>
      </c>
      <c r="G8" s="196"/>
      <c r="H8" s="379" t="s">
        <v>224</v>
      </c>
    </row>
    <row r="9" spans="1:8" ht="20.100000000000001" customHeight="1" x14ac:dyDescent="0.3">
      <c r="A9" s="77" t="s">
        <v>178</v>
      </c>
      <c r="B9" s="59"/>
      <c r="C9" s="452"/>
      <c r="D9" s="452"/>
      <c r="E9" s="452"/>
      <c r="F9" s="58" t="s">
        <v>123</v>
      </c>
      <c r="G9" s="196"/>
      <c r="H9" s="385"/>
    </row>
    <row r="10" spans="1:8" ht="20.100000000000001" customHeight="1" x14ac:dyDescent="0.3">
      <c r="B10" s="78"/>
      <c r="D10" s="59"/>
      <c r="F10" s="61"/>
      <c r="G10" s="62"/>
      <c r="H10" s="63"/>
    </row>
    <row r="11" spans="1:8" ht="20.100000000000001" customHeight="1" x14ac:dyDescent="0.3">
      <c r="A11" s="78"/>
      <c r="B11" s="78"/>
      <c r="C11" s="60"/>
      <c r="D11" s="59"/>
      <c r="E11" s="59"/>
      <c r="F11" s="61"/>
      <c r="G11" s="62"/>
      <c r="H11" s="63"/>
    </row>
    <row r="12" spans="1:8" ht="16.5" x14ac:dyDescent="0.3">
      <c r="A12" s="59"/>
      <c r="B12" s="59"/>
      <c r="C12" s="59"/>
      <c r="D12" s="59"/>
      <c r="E12" s="59"/>
      <c r="F12" s="59"/>
      <c r="G12" s="56"/>
      <c r="H12" s="56"/>
    </row>
    <row r="13" spans="1:8" ht="16.5" x14ac:dyDescent="0.3">
      <c r="A13" s="59"/>
      <c r="B13" s="59"/>
      <c r="C13" s="59"/>
      <c r="D13" s="59"/>
      <c r="E13" s="59"/>
      <c r="F13" s="59"/>
      <c r="G13" s="56"/>
      <c r="H13" s="285"/>
    </row>
    <row r="14" spans="1:8" ht="16.5" x14ac:dyDescent="0.3">
      <c r="A14" s="287"/>
      <c r="B14" s="288" t="s">
        <v>79</v>
      </c>
      <c r="C14" s="292"/>
      <c r="D14" s="292"/>
      <c r="E14" s="292"/>
      <c r="F14" s="292"/>
      <c r="G14" s="64"/>
      <c r="H14" s="285" t="s">
        <v>176</v>
      </c>
    </row>
    <row r="15" spans="1:8" ht="16.5" x14ac:dyDescent="0.3">
      <c r="A15" s="59"/>
      <c r="B15" s="59"/>
      <c r="C15" s="59"/>
      <c r="D15" s="59"/>
      <c r="E15" s="59"/>
      <c r="F15" s="59"/>
      <c r="G15" s="56"/>
      <c r="H15" s="65"/>
    </row>
    <row r="16" spans="1:8" ht="18.95" customHeight="1" x14ac:dyDescent="0.3">
      <c r="A16" s="66" t="s">
        <v>80</v>
      </c>
      <c r="B16" s="446"/>
      <c r="C16" s="447"/>
      <c r="D16" s="447"/>
      <c r="E16" s="447"/>
      <c r="F16" s="448"/>
      <c r="G16" s="56"/>
      <c r="H16" s="56"/>
    </row>
    <row r="17" spans="1:8" ht="18.95" customHeight="1" x14ac:dyDescent="0.3">
      <c r="A17" s="59"/>
      <c r="B17" s="449"/>
      <c r="C17" s="450"/>
      <c r="D17" s="450"/>
      <c r="E17" s="450"/>
      <c r="F17" s="451"/>
      <c r="G17" s="56"/>
      <c r="H17" s="56"/>
    </row>
    <row r="18" spans="1:8" ht="18.95" customHeight="1" x14ac:dyDescent="0.3">
      <c r="A18" s="59"/>
      <c r="B18" s="443"/>
      <c r="C18" s="444"/>
      <c r="D18" s="444"/>
      <c r="E18" s="444"/>
      <c r="F18" s="445"/>
      <c r="G18" s="67"/>
      <c r="H18" s="356"/>
    </row>
    <row r="19" spans="1:8" ht="9.75" customHeight="1" x14ac:dyDescent="0.3">
      <c r="A19" s="59"/>
      <c r="B19" s="68"/>
      <c r="C19" s="68"/>
      <c r="D19" s="68"/>
      <c r="E19" s="68"/>
      <c r="F19" s="68"/>
      <c r="G19" s="67"/>
      <c r="H19" s="348"/>
    </row>
    <row r="20" spans="1:8" ht="18.95" customHeight="1" x14ac:dyDescent="0.3">
      <c r="A20" s="66" t="s">
        <v>81</v>
      </c>
      <c r="B20" s="446"/>
      <c r="C20" s="447"/>
      <c r="D20" s="447"/>
      <c r="E20" s="447"/>
      <c r="F20" s="448"/>
      <c r="G20" s="56"/>
      <c r="H20" s="56"/>
    </row>
    <row r="21" spans="1:8" ht="18.95" customHeight="1" x14ac:dyDescent="0.3">
      <c r="A21" s="66"/>
      <c r="B21" s="449"/>
      <c r="C21" s="450"/>
      <c r="D21" s="450"/>
      <c r="E21" s="450"/>
      <c r="F21" s="451"/>
      <c r="G21" s="56"/>
      <c r="H21" s="56"/>
    </row>
    <row r="22" spans="1:8" ht="18.95" customHeight="1" x14ac:dyDescent="0.3">
      <c r="A22" s="66"/>
      <c r="B22" s="443"/>
      <c r="C22" s="444"/>
      <c r="D22" s="444"/>
      <c r="E22" s="444"/>
      <c r="F22" s="445"/>
      <c r="G22" s="67"/>
      <c r="H22" s="356"/>
    </row>
    <row r="23" spans="1:8" ht="9.75" customHeight="1" x14ac:dyDescent="0.3">
      <c r="A23" s="59"/>
      <c r="B23" s="70"/>
      <c r="C23" s="70"/>
      <c r="D23" s="70"/>
      <c r="E23" s="70"/>
      <c r="F23" s="70"/>
      <c r="G23" s="69"/>
      <c r="H23" s="349"/>
    </row>
    <row r="24" spans="1:8" ht="18.95" customHeight="1" x14ac:dyDescent="0.3">
      <c r="A24" s="66">
        <v>3</v>
      </c>
      <c r="B24" s="446"/>
      <c r="C24" s="447"/>
      <c r="D24" s="447"/>
      <c r="E24" s="447"/>
      <c r="F24" s="448"/>
      <c r="G24" s="286"/>
      <c r="H24" s="286"/>
    </row>
    <row r="25" spans="1:8" ht="18.95" customHeight="1" x14ac:dyDescent="0.3">
      <c r="A25" s="66"/>
      <c r="B25" s="449"/>
      <c r="C25" s="450"/>
      <c r="D25" s="450"/>
      <c r="E25" s="450"/>
      <c r="F25" s="451"/>
      <c r="G25" s="286"/>
      <c r="H25" s="286"/>
    </row>
    <row r="26" spans="1:8" ht="18.95" customHeight="1" x14ac:dyDescent="0.3">
      <c r="A26" s="66"/>
      <c r="B26" s="443"/>
      <c r="C26" s="444"/>
      <c r="D26" s="444"/>
      <c r="E26" s="444"/>
      <c r="F26" s="445"/>
      <c r="G26" s="67"/>
      <c r="H26" s="356"/>
    </row>
    <row r="27" spans="1:8" ht="9.75" customHeight="1" x14ac:dyDescent="0.3">
      <c r="A27" s="66"/>
      <c r="B27" s="70"/>
      <c r="C27" s="70"/>
      <c r="D27" s="70"/>
      <c r="E27" s="70"/>
      <c r="F27" s="70"/>
      <c r="G27" s="69"/>
      <c r="H27" s="349"/>
    </row>
    <row r="28" spans="1:8" ht="18.95" customHeight="1" x14ac:dyDescent="0.3">
      <c r="A28" s="66" t="s">
        <v>82</v>
      </c>
      <c r="B28" s="446"/>
      <c r="C28" s="447"/>
      <c r="D28" s="447"/>
      <c r="E28" s="447"/>
      <c r="F28" s="448"/>
      <c r="G28" s="286"/>
      <c r="H28" s="286"/>
    </row>
    <row r="29" spans="1:8" ht="18.95" customHeight="1" x14ac:dyDescent="0.3">
      <c r="A29" s="66"/>
      <c r="B29" s="449"/>
      <c r="C29" s="450"/>
      <c r="D29" s="450"/>
      <c r="E29" s="450"/>
      <c r="F29" s="451"/>
      <c r="G29" s="286"/>
      <c r="H29" s="286"/>
    </row>
    <row r="30" spans="1:8" ht="18.95" customHeight="1" x14ac:dyDescent="0.3">
      <c r="A30" s="66"/>
      <c r="B30" s="443"/>
      <c r="C30" s="444"/>
      <c r="D30" s="444"/>
      <c r="E30" s="444"/>
      <c r="F30" s="445"/>
      <c r="G30" s="67"/>
      <c r="H30" s="356"/>
    </row>
    <row r="31" spans="1:8" ht="9.75" customHeight="1" x14ac:dyDescent="0.3">
      <c r="A31" s="66"/>
      <c r="B31" s="70"/>
      <c r="C31" s="70"/>
      <c r="D31" s="70"/>
      <c r="E31" s="70"/>
      <c r="F31" s="70"/>
      <c r="G31" s="69"/>
      <c r="H31" s="349"/>
    </row>
    <row r="32" spans="1:8" ht="18.95" customHeight="1" x14ac:dyDescent="0.3">
      <c r="A32" s="66" t="s">
        <v>83</v>
      </c>
      <c r="B32" s="446"/>
      <c r="C32" s="447"/>
      <c r="D32" s="447"/>
      <c r="E32" s="447"/>
      <c r="F32" s="448"/>
      <c r="G32" s="286"/>
      <c r="H32" s="286"/>
    </row>
    <row r="33" spans="1:8" ht="18.95" customHeight="1" x14ac:dyDescent="0.3">
      <c r="A33" s="66"/>
      <c r="B33" s="449"/>
      <c r="C33" s="450"/>
      <c r="D33" s="450"/>
      <c r="E33" s="450"/>
      <c r="F33" s="451"/>
      <c r="G33" s="286"/>
      <c r="H33" s="286"/>
    </row>
    <row r="34" spans="1:8" ht="18.95" customHeight="1" x14ac:dyDescent="0.3">
      <c r="A34" s="66"/>
      <c r="B34" s="443"/>
      <c r="C34" s="444"/>
      <c r="D34" s="444"/>
      <c r="E34" s="444"/>
      <c r="F34" s="445"/>
      <c r="G34" s="67"/>
      <c r="H34" s="356"/>
    </row>
    <row r="35" spans="1:8" ht="9.75" customHeight="1" x14ac:dyDescent="0.3">
      <c r="A35" s="66"/>
      <c r="B35" s="70"/>
      <c r="C35" s="70"/>
      <c r="D35" s="70"/>
      <c r="E35" s="70"/>
      <c r="F35" s="70"/>
      <c r="G35" s="69"/>
      <c r="H35" s="349"/>
    </row>
    <row r="36" spans="1:8" ht="18.95" customHeight="1" x14ac:dyDescent="0.3">
      <c r="A36" s="66" t="s">
        <v>84</v>
      </c>
      <c r="B36" s="446"/>
      <c r="C36" s="447"/>
      <c r="D36" s="447"/>
      <c r="E36" s="447"/>
      <c r="F36" s="448"/>
      <c r="G36" s="286"/>
      <c r="H36" s="286"/>
    </row>
    <row r="37" spans="1:8" ht="18.95" customHeight="1" x14ac:dyDescent="0.3">
      <c r="A37" s="66"/>
      <c r="B37" s="449"/>
      <c r="C37" s="450"/>
      <c r="D37" s="450"/>
      <c r="E37" s="450"/>
      <c r="F37" s="451"/>
      <c r="G37" s="286"/>
      <c r="H37" s="286"/>
    </row>
    <row r="38" spans="1:8" ht="18.95" customHeight="1" x14ac:dyDescent="0.3">
      <c r="A38" s="66"/>
      <c r="B38" s="443"/>
      <c r="C38" s="444"/>
      <c r="D38" s="444"/>
      <c r="E38" s="444"/>
      <c r="F38" s="445"/>
      <c r="G38" s="67"/>
      <c r="H38" s="356"/>
    </row>
    <row r="39" spans="1:8" ht="9.75" customHeight="1" x14ac:dyDescent="0.3">
      <c r="A39" s="66"/>
      <c r="B39" s="70"/>
      <c r="C39" s="70"/>
      <c r="D39" s="70"/>
      <c r="E39" s="70"/>
      <c r="F39" s="70"/>
      <c r="G39" s="69"/>
      <c r="H39" s="349"/>
    </row>
    <row r="40" spans="1:8" ht="18.95" customHeight="1" x14ac:dyDescent="0.3">
      <c r="A40" s="66" t="s">
        <v>85</v>
      </c>
      <c r="B40" s="446"/>
      <c r="C40" s="447"/>
      <c r="D40" s="447"/>
      <c r="E40" s="447"/>
      <c r="F40" s="448"/>
      <c r="G40" s="286"/>
      <c r="H40" s="286"/>
    </row>
    <row r="41" spans="1:8" ht="18.95" customHeight="1" x14ac:dyDescent="0.3">
      <c r="A41" s="66"/>
      <c r="B41" s="449"/>
      <c r="C41" s="450"/>
      <c r="D41" s="450"/>
      <c r="E41" s="450"/>
      <c r="F41" s="451"/>
      <c r="G41" s="286"/>
      <c r="H41" s="286"/>
    </row>
    <row r="42" spans="1:8" ht="18.95" customHeight="1" x14ac:dyDescent="0.3">
      <c r="A42" s="66"/>
      <c r="B42" s="443"/>
      <c r="C42" s="444"/>
      <c r="D42" s="444"/>
      <c r="E42" s="444"/>
      <c r="F42" s="445"/>
      <c r="G42" s="67"/>
      <c r="H42" s="356"/>
    </row>
    <row r="43" spans="1:8" ht="9.75" customHeight="1" x14ac:dyDescent="0.3">
      <c r="A43" s="66"/>
      <c r="B43" s="70"/>
      <c r="C43" s="70"/>
      <c r="D43" s="70"/>
      <c r="E43" s="70"/>
      <c r="F43" s="70"/>
      <c r="G43" s="69"/>
      <c r="H43" s="350"/>
    </row>
    <row r="44" spans="1:8" ht="18.95" customHeight="1" x14ac:dyDescent="0.3">
      <c r="A44" s="66" t="s">
        <v>86</v>
      </c>
      <c r="B44" s="446"/>
      <c r="C44" s="447"/>
      <c r="D44" s="447"/>
      <c r="E44" s="447"/>
      <c r="F44" s="448"/>
      <c r="G44" s="286"/>
      <c r="H44" s="286"/>
    </row>
    <row r="45" spans="1:8" ht="18.95" customHeight="1" x14ac:dyDescent="0.3">
      <c r="A45" s="66"/>
      <c r="B45" s="449"/>
      <c r="C45" s="450"/>
      <c r="D45" s="450"/>
      <c r="E45" s="450"/>
      <c r="F45" s="451"/>
      <c r="G45" s="286"/>
      <c r="H45" s="286"/>
    </row>
    <row r="46" spans="1:8" ht="18.95" customHeight="1" x14ac:dyDescent="0.3">
      <c r="A46" s="66"/>
      <c r="B46" s="443"/>
      <c r="C46" s="444"/>
      <c r="D46" s="444"/>
      <c r="E46" s="444"/>
      <c r="F46" s="445"/>
      <c r="G46" s="67"/>
      <c r="H46" s="356"/>
    </row>
    <row r="47" spans="1:8" ht="18.75" customHeight="1" x14ac:dyDescent="0.3">
      <c r="A47" s="66"/>
      <c r="B47" s="68"/>
      <c r="C47" s="68"/>
      <c r="D47" s="68"/>
      <c r="E47" s="68"/>
      <c r="F47" s="68"/>
      <c r="G47" s="67"/>
      <c r="H47" s="121"/>
    </row>
    <row r="48" spans="1:8" ht="18.75" customHeight="1" x14ac:dyDescent="0.3">
      <c r="A48" s="66"/>
      <c r="B48" s="68"/>
      <c r="D48" s="197"/>
      <c r="E48" s="198" t="s">
        <v>109</v>
      </c>
      <c r="F48" s="197"/>
      <c r="G48" s="195"/>
      <c r="H48" s="357">
        <f>H46+H42+H38+H34+H30+H26+H22+H18</f>
        <v>0</v>
      </c>
    </row>
    <row r="49" spans="1:8" ht="18.75" customHeight="1" x14ac:dyDescent="0.3">
      <c r="A49" s="71"/>
      <c r="B49" s="72"/>
      <c r="C49" s="72"/>
      <c r="D49" s="72"/>
      <c r="E49" s="72"/>
      <c r="F49" s="72"/>
      <c r="G49" s="73"/>
      <c r="H49" s="122"/>
    </row>
    <row r="50" spans="1:8" ht="18.75" customHeight="1" x14ac:dyDescent="0.3">
      <c r="A50" s="71"/>
      <c r="B50" s="72"/>
      <c r="C50" s="72"/>
      <c r="D50" s="72"/>
      <c r="E50" s="72"/>
      <c r="F50" s="72"/>
      <c r="G50" s="73"/>
      <c r="H50" s="407"/>
    </row>
    <row r="51" spans="1:8" ht="18.75" customHeight="1" x14ac:dyDescent="0.25">
      <c r="A51" s="75"/>
      <c r="B51" s="72"/>
      <c r="C51" s="72"/>
      <c r="D51" s="72"/>
      <c r="E51" s="72"/>
      <c r="F51" s="72"/>
      <c r="G51" s="73"/>
      <c r="H51" s="74"/>
    </row>
    <row r="52" spans="1:8" ht="16.5" x14ac:dyDescent="0.3">
      <c r="A52" s="76"/>
      <c r="B52" s="76"/>
      <c r="C52" s="76"/>
      <c r="D52" s="76"/>
      <c r="E52" s="76"/>
      <c r="F52" s="76"/>
    </row>
    <row r="53" spans="1:8" ht="16.5" x14ac:dyDescent="0.3">
      <c r="A53" s="76"/>
      <c r="B53" s="76"/>
      <c r="C53" s="76"/>
      <c r="D53" s="76"/>
      <c r="E53" s="76"/>
      <c r="F53" s="76"/>
    </row>
    <row r="54" spans="1:8" ht="16.5" x14ac:dyDescent="0.3">
      <c r="A54" s="76"/>
      <c r="B54" s="76"/>
      <c r="C54" s="76"/>
      <c r="D54" s="76"/>
      <c r="E54" s="76"/>
      <c r="F54" s="76"/>
    </row>
    <row r="55" spans="1:8" ht="16.5" x14ac:dyDescent="0.3">
      <c r="A55" s="76"/>
      <c r="B55" s="76"/>
      <c r="C55" s="76"/>
      <c r="D55" s="76"/>
      <c r="E55" s="76"/>
      <c r="F55" s="76"/>
    </row>
    <row r="56" spans="1:8" ht="16.5" x14ac:dyDescent="0.3">
      <c r="A56" s="76"/>
      <c r="B56" s="76"/>
      <c r="C56" s="76"/>
      <c r="D56" s="76"/>
      <c r="E56" s="76"/>
      <c r="F56" s="76"/>
    </row>
    <row r="57" spans="1:8" ht="16.5" x14ac:dyDescent="0.3">
      <c r="A57" s="76"/>
      <c r="B57" s="76"/>
      <c r="C57" s="76"/>
      <c r="D57" s="76"/>
      <c r="E57" s="76"/>
      <c r="F57" s="76"/>
    </row>
    <row r="58" spans="1:8" ht="16.5" x14ac:dyDescent="0.3">
      <c r="A58" s="76"/>
      <c r="B58" s="76"/>
      <c r="C58" s="76"/>
      <c r="D58" s="76"/>
      <c r="E58" s="76"/>
      <c r="F58" s="76"/>
    </row>
    <row r="59" spans="1:8" ht="16.5" x14ac:dyDescent="0.3">
      <c r="A59" s="76"/>
      <c r="B59" s="76"/>
      <c r="C59" s="76"/>
      <c r="D59" s="76"/>
      <c r="E59" s="76"/>
      <c r="F59" s="76"/>
    </row>
    <row r="60" spans="1:8" ht="16.5" x14ac:dyDescent="0.3">
      <c r="A60" s="76"/>
      <c r="B60" s="76"/>
      <c r="C60" s="76"/>
      <c r="D60" s="76"/>
      <c r="E60" s="76"/>
      <c r="F60" s="76"/>
    </row>
    <row r="61" spans="1:8" ht="16.5" x14ac:dyDescent="0.3">
      <c r="A61" s="76"/>
      <c r="B61" s="76"/>
      <c r="C61" s="76"/>
      <c r="D61" s="76"/>
      <c r="E61" s="76"/>
      <c r="F61" s="76"/>
    </row>
    <row r="62" spans="1:8" ht="16.5" x14ac:dyDescent="0.3">
      <c r="A62" s="76"/>
      <c r="B62" s="76"/>
      <c r="C62" s="76"/>
      <c r="D62" s="76"/>
      <c r="E62" s="76"/>
      <c r="F62" s="76"/>
    </row>
    <row r="63" spans="1:8" ht="16.5" x14ac:dyDescent="0.3">
      <c r="A63" s="76"/>
      <c r="B63" s="76"/>
      <c r="C63" s="76"/>
      <c r="D63" s="76"/>
      <c r="E63" s="76"/>
      <c r="F63" s="76"/>
    </row>
    <row r="64" spans="1:8" ht="16.5" x14ac:dyDescent="0.3">
      <c r="A64" s="76"/>
      <c r="B64" s="76"/>
      <c r="C64" s="76"/>
      <c r="D64" s="76"/>
      <c r="E64" s="76"/>
      <c r="F64" s="76"/>
    </row>
    <row r="65" spans="1:6" ht="16.5" x14ac:dyDescent="0.3">
      <c r="A65" s="76"/>
      <c r="B65" s="76"/>
      <c r="C65" s="76"/>
      <c r="D65" s="76"/>
      <c r="E65" s="76"/>
      <c r="F65" s="76"/>
    </row>
    <row r="66" spans="1:6" ht="16.5" x14ac:dyDescent="0.3">
      <c r="A66" s="76"/>
      <c r="B66" s="76"/>
      <c r="C66" s="76"/>
      <c r="D66" s="76"/>
      <c r="E66" s="76"/>
      <c r="F66" s="76"/>
    </row>
    <row r="67" spans="1:6" ht="16.5" x14ac:dyDescent="0.3">
      <c r="A67" s="76"/>
      <c r="B67" s="76"/>
      <c r="C67" s="76"/>
      <c r="D67" s="76"/>
      <c r="E67" s="76"/>
      <c r="F67" s="76"/>
    </row>
    <row r="68" spans="1:6" ht="16.5" x14ac:dyDescent="0.3">
      <c r="A68" s="76"/>
      <c r="B68" s="76"/>
      <c r="C68" s="76"/>
      <c r="D68" s="76"/>
      <c r="E68" s="76"/>
      <c r="F68" s="76"/>
    </row>
    <row r="69" spans="1:6" ht="16.5" x14ac:dyDescent="0.3">
      <c r="A69" s="76"/>
      <c r="B69" s="76"/>
      <c r="C69" s="76"/>
      <c r="D69" s="76"/>
      <c r="E69" s="76"/>
      <c r="F69" s="76"/>
    </row>
    <row r="70" spans="1:6" ht="16.5" x14ac:dyDescent="0.3">
      <c r="A70" s="76"/>
      <c r="B70" s="76"/>
      <c r="C70" s="76"/>
      <c r="D70" s="76"/>
      <c r="E70" s="76"/>
      <c r="F70" s="76"/>
    </row>
    <row r="71" spans="1:6" ht="16.5" x14ac:dyDescent="0.3">
      <c r="A71" s="76"/>
      <c r="B71" s="76"/>
      <c r="C71" s="76"/>
      <c r="D71" s="76"/>
      <c r="E71" s="76"/>
      <c r="F71" s="76"/>
    </row>
    <row r="72" spans="1:6" ht="16.5" x14ac:dyDescent="0.3">
      <c r="A72" s="76"/>
      <c r="B72" s="76"/>
      <c r="C72" s="76"/>
      <c r="D72" s="76"/>
      <c r="E72" s="76"/>
      <c r="F72" s="76"/>
    </row>
    <row r="73" spans="1:6" ht="16.5" x14ac:dyDescent="0.3">
      <c r="A73" s="76"/>
      <c r="B73" s="76"/>
      <c r="C73" s="76"/>
      <c r="D73" s="76"/>
      <c r="E73" s="76"/>
      <c r="F73" s="76"/>
    </row>
    <row r="74" spans="1:6" ht="16.5" x14ac:dyDescent="0.3">
      <c r="A74" s="76"/>
      <c r="B74" s="76"/>
      <c r="C74" s="76"/>
      <c r="D74" s="76"/>
      <c r="E74" s="76"/>
      <c r="F74" s="76"/>
    </row>
    <row r="75" spans="1:6" ht="16.5" x14ac:dyDescent="0.3">
      <c r="A75" s="76"/>
      <c r="B75" s="76"/>
      <c r="C75" s="76"/>
      <c r="D75" s="76"/>
      <c r="E75" s="76"/>
      <c r="F75" s="76"/>
    </row>
    <row r="76" spans="1:6" ht="16.5" x14ac:dyDescent="0.3">
      <c r="A76" s="76"/>
      <c r="B76" s="76"/>
      <c r="C76" s="76"/>
      <c r="D76" s="76"/>
      <c r="E76" s="76"/>
      <c r="F76" s="76"/>
    </row>
    <row r="77" spans="1:6" ht="16.5" x14ac:dyDescent="0.3">
      <c r="A77" s="76"/>
      <c r="B77" s="76"/>
      <c r="C77" s="76"/>
      <c r="D77" s="76"/>
      <c r="E77" s="76"/>
      <c r="F77" s="76"/>
    </row>
    <row r="78" spans="1:6" ht="16.5" x14ac:dyDescent="0.3">
      <c r="A78" s="76"/>
      <c r="B78" s="76"/>
      <c r="C78" s="76"/>
      <c r="D78" s="76"/>
      <c r="E78" s="76"/>
      <c r="F78" s="76"/>
    </row>
    <row r="79" spans="1:6" ht="16.5" x14ac:dyDescent="0.3">
      <c r="A79" s="76"/>
      <c r="B79" s="76"/>
      <c r="C79" s="76"/>
      <c r="D79" s="76"/>
      <c r="E79" s="76"/>
      <c r="F79" s="76"/>
    </row>
    <row r="80" spans="1:6" ht="16.5" x14ac:dyDescent="0.3">
      <c r="A80" s="76"/>
      <c r="B80" s="76"/>
      <c r="C80" s="76"/>
      <c r="D80" s="76"/>
      <c r="E80" s="76"/>
      <c r="F80" s="76"/>
    </row>
    <row r="81" spans="1:6" ht="16.5" x14ac:dyDescent="0.3">
      <c r="A81" s="76"/>
      <c r="B81" s="76"/>
      <c r="C81" s="76"/>
      <c r="D81" s="76"/>
      <c r="E81" s="76"/>
      <c r="F81" s="76"/>
    </row>
    <row r="82" spans="1:6" ht="16.5" x14ac:dyDescent="0.3">
      <c r="A82" s="76"/>
      <c r="B82" s="76"/>
      <c r="C82" s="76"/>
      <c r="D82" s="76"/>
      <c r="E82" s="76"/>
      <c r="F82" s="76"/>
    </row>
    <row r="83" spans="1:6" ht="16.5" x14ac:dyDescent="0.3">
      <c r="A83" s="76"/>
      <c r="B83" s="76"/>
      <c r="C83" s="76"/>
      <c r="D83" s="76"/>
      <c r="E83" s="76"/>
      <c r="F83" s="76"/>
    </row>
    <row r="84" spans="1:6" ht="16.5" x14ac:dyDescent="0.3">
      <c r="A84" s="76"/>
      <c r="B84" s="76"/>
      <c r="C84" s="76"/>
      <c r="D84" s="76"/>
      <c r="E84" s="76"/>
      <c r="F84" s="76"/>
    </row>
    <row r="85" spans="1:6" ht="16.5" x14ac:dyDescent="0.3">
      <c r="A85" s="76"/>
      <c r="B85" s="76"/>
      <c r="C85" s="76"/>
      <c r="D85" s="76"/>
      <c r="E85" s="76"/>
      <c r="F85" s="76"/>
    </row>
    <row r="86" spans="1:6" ht="16.5" x14ac:dyDescent="0.3">
      <c r="A86" s="76"/>
      <c r="B86" s="76"/>
      <c r="C86" s="76"/>
      <c r="D86" s="76"/>
      <c r="E86" s="76"/>
      <c r="F86" s="76"/>
    </row>
    <row r="87" spans="1:6" ht="16.5" x14ac:dyDescent="0.3">
      <c r="A87" s="76"/>
      <c r="B87" s="76"/>
      <c r="C87" s="76"/>
      <c r="D87" s="76"/>
      <c r="E87" s="76"/>
      <c r="F87" s="76"/>
    </row>
    <row r="88" spans="1:6" ht="16.5" x14ac:dyDescent="0.3">
      <c r="A88" s="76"/>
      <c r="B88" s="76"/>
      <c r="C88" s="76"/>
      <c r="D88" s="76"/>
      <c r="E88" s="76"/>
      <c r="F88" s="76"/>
    </row>
    <row r="89" spans="1:6" ht="16.5" x14ac:dyDescent="0.3">
      <c r="A89" s="76"/>
      <c r="B89" s="76"/>
      <c r="C89" s="76"/>
      <c r="D89" s="76"/>
      <c r="E89" s="76"/>
      <c r="F89" s="76"/>
    </row>
    <row r="90" spans="1:6" ht="16.5" x14ac:dyDescent="0.3">
      <c r="A90" s="76"/>
      <c r="B90" s="76"/>
      <c r="C90" s="76"/>
      <c r="D90" s="76"/>
      <c r="E90" s="76"/>
      <c r="F90" s="76"/>
    </row>
    <row r="91" spans="1:6" ht="16.5" x14ac:dyDescent="0.3">
      <c r="A91" s="76"/>
      <c r="B91" s="76"/>
      <c r="C91" s="76"/>
      <c r="D91" s="76"/>
      <c r="E91" s="76"/>
      <c r="F91" s="76"/>
    </row>
    <row r="92" spans="1:6" ht="16.5" x14ac:dyDescent="0.3">
      <c r="A92" s="76"/>
      <c r="B92" s="76"/>
      <c r="C92" s="76"/>
      <c r="D92" s="76"/>
      <c r="E92" s="76"/>
      <c r="F92" s="76"/>
    </row>
    <row r="93" spans="1:6" ht="16.5" x14ac:dyDescent="0.3">
      <c r="A93" s="76"/>
      <c r="B93" s="76"/>
      <c r="C93" s="76"/>
      <c r="D93" s="76"/>
      <c r="E93" s="76"/>
      <c r="F93" s="76"/>
    </row>
    <row r="94" spans="1:6" ht="16.5" x14ac:dyDescent="0.3">
      <c r="A94" s="76"/>
      <c r="B94" s="76"/>
      <c r="C94" s="76"/>
      <c r="D94" s="76"/>
      <c r="E94" s="76"/>
      <c r="F94" s="76"/>
    </row>
    <row r="95" spans="1:6" ht="16.5" x14ac:dyDescent="0.3">
      <c r="A95" s="76"/>
      <c r="B95" s="76"/>
      <c r="C95" s="76"/>
      <c r="D95" s="76"/>
      <c r="E95" s="76"/>
      <c r="F95" s="76"/>
    </row>
    <row r="96" spans="1:6" ht="16.5" x14ac:dyDescent="0.3">
      <c r="A96" s="76"/>
      <c r="B96" s="76"/>
      <c r="C96" s="76"/>
      <c r="D96" s="76"/>
      <c r="E96" s="76"/>
      <c r="F96" s="76"/>
    </row>
    <row r="97" spans="1:6" ht="16.5" x14ac:dyDescent="0.3">
      <c r="A97" s="76"/>
      <c r="B97" s="76"/>
      <c r="C97" s="76"/>
      <c r="D97" s="76"/>
      <c r="E97" s="76"/>
      <c r="F97" s="76"/>
    </row>
    <row r="98" spans="1:6" ht="16.5" x14ac:dyDescent="0.3">
      <c r="A98" s="76"/>
      <c r="B98" s="76"/>
      <c r="C98" s="76"/>
      <c r="D98" s="76"/>
      <c r="E98" s="76"/>
      <c r="F98" s="76"/>
    </row>
    <row r="99" spans="1:6" ht="16.5" x14ac:dyDescent="0.3">
      <c r="A99" s="76"/>
      <c r="B99" s="76"/>
      <c r="C99" s="76"/>
      <c r="D99" s="76"/>
      <c r="E99" s="76"/>
      <c r="F99" s="76"/>
    </row>
    <row r="100" spans="1:6" ht="16.5" x14ac:dyDescent="0.3">
      <c r="A100" s="76"/>
      <c r="B100" s="76"/>
      <c r="C100" s="76"/>
      <c r="D100" s="76"/>
      <c r="E100" s="76"/>
      <c r="F100" s="76"/>
    </row>
    <row r="101" spans="1:6" ht="16.5" x14ac:dyDescent="0.3">
      <c r="A101" s="76"/>
      <c r="B101" s="76"/>
      <c r="C101" s="76"/>
      <c r="D101" s="76"/>
      <c r="E101" s="76"/>
      <c r="F101" s="76"/>
    </row>
    <row r="102" spans="1:6" ht="16.5" x14ac:dyDescent="0.3">
      <c r="A102" s="76"/>
      <c r="B102" s="76"/>
      <c r="C102" s="76"/>
      <c r="D102" s="76"/>
      <c r="E102" s="76"/>
      <c r="F102" s="76"/>
    </row>
    <row r="103" spans="1:6" ht="16.5" x14ac:dyDescent="0.3">
      <c r="A103" s="76"/>
      <c r="B103" s="76"/>
      <c r="C103" s="76"/>
      <c r="D103" s="76"/>
      <c r="E103" s="76"/>
      <c r="F103" s="76"/>
    </row>
    <row r="104" spans="1:6" ht="16.5" x14ac:dyDescent="0.3">
      <c r="A104" s="76"/>
      <c r="B104" s="76"/>
      <c r="C104" s="76"/>
      <c r="D104" s="76"/>
      <c r="E104" s="76"/>
      <c r="F104" s="76"/>
    </row>
    <row r="105" spans="1:6" ht="16.5" x14ac:dyDescent="0.3">
      <c r="A105" s="76"/>
      <c r="B105" s="76"/>
      <c r="C105" s="76"/>
      <c r="D105" s="76"/>
      <c r="E105" s="76"/>
      <c r="F105" s="76"/>
    </row>
    <row r="106" spans="1:6" ht="16.5" x14ac:dyDescent="0.3">
      <c r="A106" s="76"/>
      <c r="B106" s="76"/>
      <c r="C106" s="76"/>
      <c r="D106" s="76"/>
      <c r="E106" s="76"/>
      <c r="F106" s="76"/>
    </row>
    <row r="107" spans="1:6" ht="16.5" x14ac:dyDescent="0.3">
      <c r="A107" s="76"/>
      <c r="B107" s="76"/>
      <c r="C107" s="76"/>
      <c r="D107" s="76"/>
      <c r="E107" s="76"/>
      <c r="F107" s="76"/>
    </row>
    <row r="108" spans="1:6" ht="16.5" x14ac:dyDescent="0.3">
      <c r="A108" s="76"/>
      <c r="B108" s="76"/>
      <c r="C108" s="76"/>
      <c r="D108" s="76"/>
      <c r="E108" s="76"/>
      <c r="F108" s="76"/>
    </row>
    <row r="109" spans="1:6" ht="16.5" x14ac:dyDescent="0.3">
      <c r="A109" s="76"/>
      <c r="B109" s="76"/>
      <c r="C109" s="76"/>
      <c r="D109" s="76"/>
      <c r="E109" s="76"/>
      <c r="F109" s="76"/>
    </row>
    <row r="110" spans="1:6" ht="16.5" x14ac:dyDescent="0.3">
      <c r="A110" s="76"/>
      <c r="B110" s="76"/>
      <c r="C110" s="76"/>
      <c r="D110" s="76"/>
      <c r="E110" s="76"/>
      <c r="F110" s="76"/>
    </row>
    <row r="111" spans="1:6" ht="16.5" x14ac:dyDescent="0.3">
      <c r="A111" s="76"/>
      <c r="B111" s="76"/>
      <c r="C111" s="76"/>
      <c r="D111" s="76"/>
      <c r="E111" s="76"/>
      <c r="F111" s="76"/>
    </row>
    <row r="112" spans="1:6" ht="16.5" x14ac:dyDescent="0.3">
      <c r="A112" s="76"/>
      <c r="B112" s="76"/>
      <c r="C112" s="76"/>
      <c r="D112" s="76"/>
      <c r="E112" s="76"/>
      <c r="F112" s="76"/>
    </row>
    <row r="113" spans="1:6" ht="16.5" x14ac:dyDescent="0.3">
      <c r="A113" s="76"/>
      <c r="B113" s="76"/>
      <c r="C113" s="76"/>
      <c r="D113" s="76"/>
      <c r="E113" s="76"/>
      <c r="F113" s="76"/>
    </row>
    <row r="114" spans="1:6" ht="16.5" x14ac:dyDescent="0.3">
      <c r="A114" s="76"/>
      <c r="B114" s="76"/>
      <c r="C114" s="76"/>
      <c r="D114" s="76"/>
      <c r="E114" s="76"/>
      <c r="F114" s="76"/>
    </row>
    <row r="115" spans="1:6" ht="16.5" x14ac:dyDescent="0.3">
      <c r="A115" s="76"/>
      <c r="B115" s="76"/>
      <c r="C115" s="76"/>
      <c r="D115" s="76"/>
      <c r="E115" s="76"/>
      <c r="F115" s="76"/>
    </row>
    <row r="116" spans="1:6" ht="16.5" x14ac:dyDescent="0.3">
      <c r="A116" s="76"/>
      <c r="B116" s="76"/>
      <c r="C116" s="76"/>
      <c r="D116" s="76"/>
      <c r="E116" s="76"/>
      <c r="F116" s="76"/>
    </row>
    <row r="117" spans="1:6" ht="16.5" x14ac:dyDescent="0.3">
      <c r="A117" s="76"/>
      <c r="B117" s="76"/>
      <c r="C117" s="76"/>
      <c r="D117" s="76"/>
      <c r="E117" s="76"/>
      <c r="F117" s="76"/>
    </row>
    <row r="118" spans="1:6" ht="16.5" x14ac:dyDescent="0.3">
      <c r="A118" s="76"/>
      <c r="B118" s="76"/>
      <c r="C118" s="76"/>
      <c r="D118" s="76"/>
      <c r="E118" s="76"/>
      <c r="F118" s="76"/>
    </row>
    <row r="119" spans="1:6" ht="16.5" x14ac:dyDescent="0.3">
      <c r="A119" s="76"/>
      <c r="B119" s="76"/>
      <c r="C119" s="76"/>
      <c r="D119" s="76"/>
      <c r="E119" s="76"/>
      <c r="F119" s="76"/>
    </row>
    <row r="120" spans="1:6" ht="16.5" x14ac:dyDescent="0.3">
      <c r="A120" s="76"/>
      <c r="B120" s="76"/>
      <c r="C120" s="76"/>
      <c r="D120" s="76"/>
      <c r="E120" s="76"/>
      <c r="F120" s="76"/>
    </row>
    <row r="121" spans="1:6" ht="16.5" x14ac:dyDescent="0.3">
      <c r="A121" s="76"/>
      <c r="B121" s="76"/>
      <c r="C121" s="76"/>
      <c r="D121" s="76"/>
      <c r="E121" s="76"/>
      <c r="F121" s="76"/>
    </row>
    <row r="122" spans="1:6" ht="16.5" x14ac:dyDescent="0.3">
      <c r="A122" s="76"/>
      <c r="B122" s="76"/>
      <c r="C122" s="76"/>
      <c r="D122" s="76"/>
      <c r="E122" s="76"/>
      <c r="F122" s="76"/>
    </row>
    <row r="123" spans="1:6" ht="16.5" x14ac:dyDescent="0.3">
      <c r="A123" s="76"/>
      <c r="B123" s="76"/>
      <c r="C123" s="76"/>
      <c r="D123" s="76"/>
      <c r="E123" s="76"/>
      <c r="F123" s="76"/>
    </row>
    <row r="124" spans="1:6" ht="16.5" x14ac:dyDescent="0.3">
      <c r="A124" s="76"/>
      <c r="B124" s="76"/>
      <c r="C124" s="76"/>
      <c r="D124" s="76"/>
      <c r="E124" s="76"/>
      <c r="F124" s="76"/>
    </row>
    <row r="125" spans="1:6" ht="16.5" x14ac:dyDescent="0.3">
      <c r="A125" s="76"/>
      <c r="B125" s="76"/>
      <c r="C125" s="76"/>
      <c r="D125" s="76"/>
      <c r="E125" s="76"/>
      <c r="F125" s="76"/>
    </row>
    <row r="126" spans="1:6" ht="16.5" x14ac:dyDescent="0.3">
      <c r="A126" s="76"/>
      <c r="B126" s="76"/>
      <c r="C126" s="76"/>
      <c r="D126" s="76"/>
      <c r="E126" s="76"/>
      <c r="F126" s="76"/>
    </row>
    <row r="127" spans="1:6" ht="16.5" x14ac:dyDescent="0.3">
      <c r="A127" s="76"/>
      <c r="B127" s="76"/>
      <c r="C127" s="76"/>
      <c r="D127" s="76"/>
      <c r="E127" s="76"/>
      <c r="F127" s="76"/>
    </row>
    <row r="128" spans="1:6" ht="16.5" x14ac:dyDescent="0.3">
      <c r="A128" s="76"/>
      <c r="B128" s="76"/>
      <c r="C128" s="76"/>
      <c r="D128" s="76"/>
      <c r="E128" s="76"/>
      <c r="F128" s="76"/>
    </row>
    <row r="129" spans="1:6" ht="16.5" x14ac:dyDescent="0.3">
      <c r="A129" s="76"/>
      <c r="B129" s="76"/>
      <c r="C129" s="76"/>
      <c r="D129" s="76"/>
      <c r="E129" s="76"/>
      <c r="F129" s="76"/>
    </row>
    <row r="130" spans="1:6" ht="16.5" x14ac:dyDescent="0.3">
      <c r="A130" s="76"/>
      <c r="B130" s="76"/>
      <c r="C130" s="76"/>
      <c r="D130" s="76"/>
      <c r="E130" s="76"/>
      <c r="F130" s="76"/>
    </row>
    <row r="131" spans="1:6" ht="16.5" x14ac:dyDescent="0.3">
      <c r="A131" s="76"/>
      <c r="B131" s="76"/>
      <c r="C131" s="76"/>
      <c r="D131" s="76"/>
      <c r="E131" s="76"/>
      <c r="F131" s="76"/>
    </row>
    <row r="132" spans="1:6" ht="16.5" x14ac:dyDescent="0.3">
      <c r="A132" s="76"/>
      <c r="B132" s="76"/>
      <c r="C132" s="76"/>
      <c r="D132" s="76"/>
      <c r="E132" s="76"/>
      <c r="F132" s="76"/>
    </row>
    <row r="133" spans="1:6" ht="16.5" x14ac:dyDescent="0.3">
      <c r="A133" s="76"/>
      <c r="B133" s="76"/>
      <c r="C133" s="76"/>
      <c r="D133" s="76"/>
      <c r="E133" s="76"/>
      <c r="F133" s="76"/>
    </row>
    <row r="134" spans="1:6" ht="16.5" x14ac:dyDescent="0.3">
      <c r="A134" s="76"/>
      <c r="B134" s="76"/>
      <c r="C134" s="76"/>
      <c r="D134" s="76"/>
      <c r="E134" s="76"/>
      <c r="F134" s="76"/>
    </row>
    <row r="135" spans="1:6" ht="16.5" x14ac:dyDescent="0.3">
      <c r="A135" s="76"/>
      <c r="B135" s="76"/>
      <c r="C135" s="76"/>
      <c r="D135" s="76"/>
      <c r="E135" s="76"/>
      <c r="F135" s="76"/>
    </row>
    <row r="136" spans="1:6" ht="16.5" x14ac:dyDescent="0.3">
      <c r="A136" s="76"/>
      <c r="B136" s="76"/>
      <c r="C136" s="76"/>
      <c r="D136" s="76"/>
      <c r="E136" s="76"/>
      <c r="F136" s="76"/>
    </row>
    <row r="137" spans="1:6" ht="16.5" x14ac:dyDescent="0.3">
      <c r="A137" s="76"/>
      <c r="B137" s="76"/>
      <c r="C137" s="76"/>
      <c r="D137" s="76"/>
      <c r="E137" s="76"/>
      <c r="F137" s="76"/>
    </row>
    <row r="138" spans="1:6" ht="16.5" x14ac:dyDescent="0.3">
      <c r="A138" s="76"/>
      <c r="B138" s="76"/>
      <c r="C138" s="76"/>
      <c r="D138" s="76"/>
      <c r="E138" s="76"/>
      <c r="F138" s="76"/>
    </row>
    <row r="139" spans="1:6" ht="16.5" x14ac:dyDescent="0.3">
      <c r="A139" s="76"/>
      <c r="B139" s="76"/>
      <c r="C139" s="76"/>
      <c r="D139" s="76"/>
      <c r="E139" s="76"/>
      <c r="F139" s="76"/>
    </row>
    <row r="140" spans="1:6" ht="16.5" x14ac:dyDescent="0.3">
      <c r="A140" s="76"/>
      <c r="B140" s="76"/>
      <c r="C140" s="76"/>
      <c r="D140" s="76"/>
      <c r="E140" s="76"/>
      <c r="F140" s="76"/>
    </row>
    <row r="141" spans="1:6" ht="16.5" x14ac:dyDescent="0.3">
      <c r="A141" s="76"/>
      <c r="B141" s="76"/>
      <c r="C141" s="76"/>
      <c r="D141" s="76"/>
      <c r="E141" s="76"/>
      <c r="F141" s="76"/>
    </row>
    <row r="142" spans="1:6" ht="16.5" x14ac:dyDescent="0.3">
      <c r="A142" s="76"/>
      <c r="B142" s="76"/>
      <c r="C142" s="76"/>
      <c r="D142" s="76"/>
      <c r="E142" s="76"/>
      <c r="F142" s="76"/>
    </row>
    <row r="143" spans="1:6" ht="16.5" x14ac:dyDescent="0.3">
      <c r="A143" s="76"/>
      <c r="B143" s="76"/>
      <c r="C143" s="76"/>
      <c r="D143" s="76"/>
      <c r="E143" s="76"/>
      <c r="F143" s="76"/>
    </row>
    <row r="144" spans="1:6" ht="16.5" x14ac:dyDescent="0.3">
      <c r="A144" s="76"/>
      <c r="B144" s="76"/>
      <c r="C144" s="76"/>
      <c r="D144" s="76"/>
      <c r="E144" s="76"/>
      <c r="F144" s="76"/>
    </row>
    <row r="145" spans="1:6" ht="16.5" x14ac:dyDescent="0.3">
      <c r="A145" s="76"/>
      <c r="B145" s="76"/>
      <c r="C145" s="76"/>
      <c r="D145" s="76"/>
      <c r="E145" s="76"/>
      <c r="F145" s="76"/>
    </row>
    <row r="146" spans="1:6" ht="16.5" x14ac:dyDescent="0.3">
      <c r="A146" s="76"/>
      <c r="B146" s="76"/>
      <c r="C146" s="76"/>
      <c r="D146" s="76"/>
      <c r="E146" s="76"/>
      <c r="F146" s="76"/>
    </row>
    <row r="147" spans="1:6" ht="16.5" x14ac:dyDescent="0.3">
      <c r="A147" s="76"/>
      <c r="B147" s="76"/>
      <c r="C147" s="76"/>
      <c r="D147" s="76"/>
      <c r="E147" s="76"/>
      <c r="F147" s="76"/>
    </row>
    <row r="148" spans="1:6" ht="16.5" x14ac:dyDescent="0.3">
      <c r="A148" s="76"/>
      <c r="B148" s="76"/>
      <c r="C148" s="76"/>
      <c r="D148" s="76"/>
      <c r="E148" s="76"/>
      <c r="F148" s="76"/>
    </row>
    <row r="149" spans="1:6" ht="16.5" x14ac:dyDescent="0.3">
      <c r="A149" s="76"/>
      <c r="B149" s="76"/>
      <c r="C149" s="76"/>
      <c r="D149" s="76"/>
      <c r="E149" s="76"/>
      <c r="F149" s="76"/>
    </row>
    <row r="150" spans="1:6" ht="16.5" x14ac:dyDescent="0.3">
      <c r="A150" s="76"/>
      <c r="B150" s="76"/>
      <c r="C150" s="76"/>
      <c r="D150" s="76"/>
      <c r="E150" s="76"/>
      <c r="F150" s="76"/>
    </row>
    <row r="151" spans="1:6" ht="16.5" x14ac:dyDescent="0.3">
      <c r="A151" s="76"/>
      <c r="B151" s="76"/>
      <c r="C151" s="76"/>
      <c r="D151" s="76"/>
      <c r="E151" s="76"/>
      <c r="F151" s="76"/>
    </row>
    <row r="152" spans="1:6" ht="16.5" x14ac:dyDescent="0.3">
      <c r="A152" s="76"/>
      <c r="B152" s="76"/>
      <c r="C152" s="76"/>
      <c r="D152" s="76"/>
      <c r="E152" s="76"/>
      <c r="F152" s="76"/>
    </row>
    <row r="153" spans="1:6" ht="16.5" x14ac:dyDescent="0.3">
      <c r="A153" s="76"/>
      <c r="B153" s="76"/>
      <c r="C153" s="76"/>
      <c r="D153" s="76"/>
      <c r="E153" s="76"/>
      <c r="F153" s="76"/>
    </row>
    <row r="154" spans="1:6" ht="16.5" x14ac:dyDescent="0.3">
      <c r="A154" s="76"/>
      <c r="B154" s="76"/>
      <c r="C154" s="76"/>
      <c r="D154" s="76"/>
      <c r="E154" s="76"/>
      <c r="F154" s="76"/>
    </row>
    <row r="155" spans="1:6" ht="16.5" x14ac:dyDescent="0.3">
      <c r="A155" s="76"/>
      <c r="B155" s="76"/>
      <c r="C155" s="76"/>
      <c r="D155" s="76"/>
      <c r="E155" s="76"/>
      <c r="F155" s="76"/>
    </row>
    <row r="156" spans="1:6" ht="16.5" x14ac:dyDescent="0.3">
      <c r="A156" s="76"/>
      <c r="B156" s="76"/>
      <c r="C156" s="76"/>
      <c r="D156" s="76"/>
      <c r="E156" s="76"/>
      <c r="F156" s="76"/>
    </row>
    <row r="157" spans="1:6" ht="16.5" x14ac:dyDescent="0.3">
      <c r="A157" s="76"/>
      <c r="B157" s="76"/>
      <c r="C157" s="76"/>
      <c r="D157" s="76"/>
      <c r="E157" s="76"/>
      <c r="F157" s="76"/>
    </row>
    <row r="158" spans="1:6" ht="16.5" x14ac:dyDescent="0.3">
      <c r="A158" s="76"/>
      <c r="B158" s="76"/>
      <c r="C158" s="76"/>
      <c r="D158" s="76"/>
      <c r="E158" s="76"/>
      <c r="F158" s="76"/>
    </row>
    <row r="159" spans="1:6" ht="16.5" x14ac:dyDescent="0.3">
      <c r="A159" s="76"/>
      <c r="B159" s="76"/>
      <c r="C159" s="76"/>
      <c r="D159" s="76"/>
      <c r="E159" s="76"/>
      <c r="F159" s="76"/>
    </row>
    <row r="160" spans="1:6" ht="16.5" x14ac:dyDescent="0.3">
      <c r="A160" s="76"/>
      <c r="B160" s="76"/>
      <c r="C160" s="76"/>
      <c r="D160" s="76"/>
      <c r="E160" s="76"/>
      <c r="F160" s="76"/>
    </row>
    <row r="161" spans="1:6" ht="16.5" x14ac:dyDescent="0.3">
      <c r="A161" s="76"/>
      <c r="B161" s="76"/>
      <c r="C161" s="76"/>
      <c r="D161" s="76"/>
      <c r="E161" s="76"/>
      <c r="F161" s="76"/>
    </row>
    <row r="162" spans="1:6" ht="16.5" x14ac:dyDescent="0.3">
      <c r="A162" s="76"/>
      <c r="B162" s="76"/>
      <c r="C162" s="76"/>
      <c r="D162" s="76"/>
      <c r="E162" s="76"/>
      <c r="F162" s="76"/>
    </row>
    <row r="163" spans="1:6" ht="16.5" x14ac:dyDescent="0.3">
      <c r="A163" s="76"/>
      <c r="B163" s="76"/>
      <c r="C163" s="76"/>
      <c r="D163" s="76"/>
      <c r="E163" s="76"/>
      <c r="F163" s="76"/>
    </row>
    <row r="164" spans="1:6" ht="16.5" x14ac:dyDescent="0.3">
      <c r="A164" s="76"/>
      <c r="B164" s="76"/>
      <c r="C164" s="76"/>
      <c r="D164" s="76"/>
      <c r="E164" s="76"/>
      <c r="F164" s="76"/>
    </row>
    <row r="165" spans="1:6" ht="16.5" x14ac:dyDescent="0.3">
      <c r="A165" s="76"/>
      <c r="B165" s="76"/>
      <c r="C165" s="76"/>
      <c r="D165" s="76"/>
      <c r="E165" s="76"/>
      <c r="F165" s="76"/>
    </row>
    <row r="166" spans="1:6" ht="16.5" x14ac:dyDescent="0.3">
      <c r="A166" s="76"/>
      <c r="B166" s="76"/>
      <c r="C166" s="76"/>
      <c r="D166" s="76"/>
      <c r="E166" s="76"/>
      <c r="F166" s="76"/>
    </row>
    <row r="167" spans="1:6" ht="16.5" x14ac:dyDescent="0.3">
      <c r="A167" s="76"/>
      <c r="B167" s="76"/>
      <c r="C167" s="76"/>
      <c r="D167" s="76"/>
      <c r="E167" s="76"/>
      <c r="F167" s="76"/>
    </row>
    <row r="168" spans="1:6" ht="16.5" x14ac:dyDescent="0.3">
      <c r="A168" s="76"/>
      <c r="B168" s="76"/>
      <c r="C168" s="76"/>
      <c r="D168" s="76"/>
      <c r="E168" s="76"/>
      <c r="F168" s="76"/>
    </row>
    <row r="169" spans="1:6" ht="16.5" x14ac:dyDescent="0.3">
      <c r="A169" s="76"/>
      <c r="B169" s="76"/>
      <c r="C169" s="76"/>
      <c r="D169" s="76"/>
      <c r="E169" s="76"/>
      <c r="F169" s="76"/>
    </row>
    <row r="170" spans="1:6" ht="16.5" x14ac:dyDescent="0.3">
      <c r="A170" s="76"/>
      <c r="B170" s="76"/>
      <c r="C170" s="76"/>
      <c r="D170" s="76"/>
      <c r="E170" s="76"/>
      <c r="F170" s="76"/>
    </row>
    <row r="171" spans="1:6" ht="16.5" x14ac:dyDescent="0.3">
      <c r="A171" s="76"/>
      <c r="B171" s="76"/>
      <c r="C171" s="76"/>
      <c r="D171" s="76"/>
      <c r="E171" s="76"/>
      <c r="F171" s="76"/>
    </row>
    <row r="172" spans="1:6" ht="16.5" x14ac:dyDescent="0.3">
      <c r="A172" s="76"/>
      <c r="B172" s="76"/>
      <c r="C172" s="76"/>
      <c r="D172" s="76"/>
      <c r="E172" s="76"/>
      <c r="F172" s="76"/>
    </row>
    <row r="173" spans="1:6" ht="16.5" x14ac:dyDescent="0.3">
      <c r="A173" s="76"/>
      <c r="B173" s="76"/>
      <c r="C173" s="76"/>
      <c r="D173" s="76"/>
      <c r="E173" s="76"/>
      <c r="F173" s="76"/>
    </row>
    <row r="174" spans="1:6" ht="16.5" x14ac:dyDescent="0.3">
      <c r="A174" s="76"/>
      <c r="B174" s="76"/>
      <c r="C174" s="76"/>
      <c r="D174" s="76"/>
      <c r="E174" s="76"/>
      <c r="F174" s="76"/>
    </row>
    <row r="175" spans="1:6" ht="16.5" x14ac:dyDescent="0.3">
      <c r="A175" s="76"/>
      <c r="B175" s="76"/>
      <c r="C175" s="76"/>
      <c r="D175" s="76"/>
      <c r="E175" s="76"/>
      <c r="F175" s="76"/>
    </row>
    <row r="176" spans="1:6" ht="16.5" x14ac:dyDescent="0.3">
      <c r="A176" s="76"/>
      <c r="B176" s="76"/>
      <c r="C176" s="76"/>
      <c r="D176" s="76"/>
      <c r="E176" s="76"/>
      <c r="F176" s="76"/>
    </row>
    <row r="177" spans="1:6" ht="16.5" x14ac:dyDescent="0.3">
      <c r="A177" s="76"/>
      <c r="B177" s="76"/>
      <c r="C177" s="76"/>
      <c r="D177" s="76"/>
      <c r="E177" s="76"/>
      <c r="F177" s="76"/>
    </row>
    <row r="178" spans="1:6" ht="16.5" x14ac:dyDescent="0.3">
      <c r="A178" s="76"/>
      <c r="B178" s="76"/>
      <c r="C178" s="76"/>
      <c r="D178" s="76"/>
      <c r="E178" s="76"/>
      <c r="F178" s="76"/>
    </row>
    <row r="179" spans="1:6" ht="16.5" x14ac:dyDescent="0.3">
      <c r="A179" s="76"/>
      <c r="B179" s="76"/>
      <c r="C179" s="76"/>
      <c r="D179" s="76"/>
      <c r="E179" s="76"/>
      <c r="F179" s="76"/>
    </row>
    <row r="180" spans="1:6" ht="16.5" x14ac:dyDescent="0.3">
      <c r="A180" s="76"/>
      <c r="B180" s="76"/>
      <c r="C180" s="76"/>
      <c r="D180" s="76"/>
      <c r="E180" s="76"/>
      <c r="F180" s="76"/>
    </row>
    <row r="181" spans="1:6" ht="16.5" x14ac:dyDescent="0.3">
      <c r="A181" s="76"/>
      <c r="B181" s="76"/>
      <c r="C181" s="76"/>
      <c r="D181" s="76"/>
      <c r="E181" s="76"/>
      <c r="F181" s="76"/>
    </row>
    <row r="182" spans="1:6" ht="16.5" x14ac:dyDescent="0.3">
      <c r="A182" s="76"/>
      <c r="B182" s="76"/>
      <c r="C182" s="76"/>
      <c r="D182" s="76"/>
      <c r="E182" s="76"/>
      <c r="F182" s="76"/>
    </row>
    <row r="183" spans="1:6" ht="16.5" x14ac:dyDescent="0.3">
      <c r="A183" s="76"/>
      <c r="B183" s="76"/>
      <c r="C183" s="76"/>
      <c r="D183" s="76"/>
      <c r="E183" s="76"/>
      <c r="F183" s="76"/>
    </row>
    <row r="184" spans="1:6" ht="16.5" x14ac:dyDescent="0.3">
      <c r="A184" s="76"/>
      <c r="B184" s="76"/>
      <c r="C184" s="76"/>
      <c r="D184" s="76"/>
      <c r="E184" s="76"/>
      <c r="F184" s="76"/>
    </row>
    <row r="185" spans="1:6" ht="16.5" x14ac:dyDescent="0.3">
      <c r="A185" s="76"/>
      <c r="B185" s="76"/>
      <c r="C185" s="76"/>
      <c r="D185" s="76"/>
      <c r="E185" s="76"/>
      <c r="F185" s="76"/>
    </row>
    <row r="186" spans="1:6" ht="16.5" x14ac:dyDescent="0.3">
      <c r="A186" s="76"/>
      <c r="B186" s="76"/>
      <c r="C186" s="76"/>
      <c r="D186" s="76"/>
      <c r="E186" s="76"/>
      <c r="F186" s="76"/>
    </row>
    <row r="187" spans="1:6" ht="16.5" x14ac:dyDescent="0.3">
      <c r="A187" s="76"/>
      <c r="B187" s="76"/>
      <c r="C187" s="76"/>
      <c r="D187" s="76"/>
      <c r="E187" s="76"/>
      <c r="F187" s="76"/>
    </row>
    <row r="188" spans="1:6" ht="16.5" x14ac:dyDescent="0.3">
      <c r="A188" s="76"/>
      <c r="B188" s="76"/>
      <c r="C188" s="76"/>
      <c r="D188" s="76"/>
      <c r="E188" s="76"/>
      <c r="F188" s="76"/>
    </row>
    <row r="189" spans="1:6" ht="16.5" x14ac:dyDescent="0.3">
      <c r="A189" s="76"/>
      <c r="B189" s="76"/>
      <c r="C189" s="76"/>
      <c r="D189" s="76"/>
      <c r="E189" s="76"/>
      <c r="F189" s="76"/>
    </row>
    <row r="190" spans="1:6" ht="16.5" x14ac:dyDescent="0.3">
      <c r="A190" s="76"/>
      <c r="B190" s="76"/>
      <c r="C190" s="76"/>
      <c r="D190" s="76"/>
      <c r="E190" s="76"/>
      <c r="F190" s="76"/>
    </row>
    <row r="191" spans="1:6" ht="16.5" x14ac:dyDescent="0.3">
      <c r="A191" s="76"/>
      <c r="B191" s="76"/>
      <c r="C191" s="76"/>
      <c r="D191" s="76"/>
      <c r="E191" s="76"/>
      <c r="F191" s="76"/>
    </row>
    <row r="192" spans="1:6" ht="16.5" x14ac:dyDescent="0.3">
      <c r="A192" s="76"/>
      <c r="B192" s="76"/>
      <c r="C192" s="76"/>
      <c r="D192" s="76"/>
      <c r="E192" s="76"/>
      <c r="F192" s="76"/>
    </row>
    <row r="193" spans="1:6" ht="16.5" x14ac:dyDescent="0.3">
      <c r="A193" s="76"/>
      <c r="B193" s="76"/>
      <c r="C193" s="76"/>
      <c r="D193" s="76"/>
      <c r="E193" s="76"/>
      <c r="F193" s="76"/>
    </row>
    <row r="194" spans="1:6" ht="16.5" x14ac:dyDescent="0.3">
      <c r="A194" s="76"/>
      <c r="B194" s="76"/>
      <c r="C194" s="76"/>
      <c r="D194" s="76"/>
      <c r="E194" s="76"/>
      <c r="F194" s="76"/>
    </row>
    <row r="195" spans="1:6" ht="16.5" x14ac:dyDescent="0.3">
      <c r="A195" s="76"/>
      <c r="B195" s="76"/>
      <c r="C195" s="76"/>
      <c r="D195" s="76"/>
      <c r="E195" s="76"/>
      <c r="F195" s="76"/>
    </row>
    <row r="196" spans="1:6" ht="16.5" x14ac:dyDescent="0.3">
      <c r="A196" s="76"/>
      <c r="B196" s="76"/>
      <c r="C196" s="76"/>
      <c r="D196" s="76"/>
      <c r="E196" s="76"/>
      <c r="F196" s="76"/>
    </row>
    <row r="197" spans="1:6" ht="16.5" x14ac:dyDescent="0.3">
      <c r="A197" s="76"/>
      <c r="B197" s="76"/>
      <c r="C197" s="76"/>
      <c r="D197" s="76"/>
      <c r="E197" s="76"/>
      <c r="F197" s="76"/>
    </row>
    <row r="198" spans="1:6" ht="16.5" x14ac:dyDescent="0.3">
      <c r="A198" s="76"/>
      <c r="B198" s="76"/>
      <c r="C198" s="76"/>
      <c r="D198" s="76"/>
      <c r="E198" s="76"/>
      <c r="F198" s="76"/>
    </row>
    <row r="199" spans="1:6" ht="16.5" x14ac:dyDescent="0.3">
      <c r="A199" s="76"/>
      <c r="B199" s="76"/>
      <c r="C199" s="76"/>
      <c r="D199" s="76"/>
      <c r="E199" s="76"/>
      <c r="F199" s="76"/>
    </row>
    <row r="200" spans="1:6" ht="16.5" x14ac:dyDescent="0.3">
      <c r="A200" s="76"/>
      <c r="B200" s="76"/>
      <c r="C200" s="76"/>
      <c r="D200" s="76"/>
      <c r="E200" s="76"/>
      <c r="F200" s="76"/>
    </row>
    <row r="201" spans="1:6" ht="16.5" x14ac:dyDescent="0.3">
      <c r="A201" s="76"/>
      <c r="B201" s="76"/>
      <c r="C201" s="76"/>
      <c r="D201" s="76"/>
      <c r="E201" s="76"/>
      <c r="F201" s="76"/>
    </row>
    <row r="202" spans="1:6" ht="16.5" x14ac:dyDescent="0.3">
      <c r="A202" s="76"/>
      <c r="B202" s="76"/>
      <c r="C202" s="76"/>
      <c r="D202" s="76"/>
      <c r="E202" s="76"/>
      <c r="F202" s="76"/>
    </row>
    <row r="203" spans="1:6" ht="16.5" x14ac:dyDescent="0.3">
      <c r="A203" s="76"/>
      <c r="B203" s="76"/>
      <c r="C203" s="76"/>
      <c r="D203" s="76"/>
      <c r="E203" s="76"/>
      <c r="F203" s="76"/>
    </row>
    <row r="204" spans="1:6" ht="16.5" x14ac:dyDescent="0.3">
      <c r="A204" s="76"/>
      <c r="B204" s="76"/>
      <c r="C204" s="76"/>
      <c r="D204" s="76"/>
      <c r="E204" s="76"/>
      <c r="F204" s="76"/>
    </row>
    <row r="205" spans="1:6" ht="16.5" x14ac:dyDescent="0.3">
      <c r="A205" s="76"/>
      <c r="B205" s="76"/>
      <c r="C205" s="76"/>
      <c r="D205" s="76"/>
      <c r="E205" s="76"/>
      <c r="F205" s="76"/>
    </row>
    <row r="206" spans="1:6" ht="16.5" x14ac:dyDescent="0.3">
      <c r="A206" s="76"/>
      <c r="B206" s="76"/>
      <c r="C206" s="76"/>
      <c r="D206" s="76"/>
      <c r="E206" s="76"/>
      <c r="F206" s="76"/>
    </row>
    <row r="207" spans="1:6" ht="16.5" x14ac:dyDescent="0.3">
      <c r="A207" s="76"/>
      <c r="B207" s="76"/>
      <c r="C207" s="76"/>
      <c r="D207" s="76"/>
      <c r="E207" s="76"/>
      <c r="F207" s="76"/>
    </row>
    <row r="208" spans="1:6" ht="16.5" x14ac:dyDescent="0.3">
      <c r="A208" s="76"/>
      <c r="B208" s="76"/>
      <c r="C208" s="76"/>
      <c r="D208" s="76"/>
      <c r="E208" s="76"/>
      <c r="F208" s="76"/>
    </row>
    <row r="209" spans="1:6" ht="16.5" x14ac:dyDescent="0.3">
      <c r="A209" s="76"/>
      <c r="B209" s="76"/>
      <c r="C209" s="76"/>
      <c r="D209" s="76"/>
      <c r="E209" s="76"/>
      <c r="F209" s="76"/>
    </row>
    <row r="210" spans="1:6" ht="16.5" x14ac:dyDescent="0.3">
      <c r="A210" s="76"/>
      <c r="B210" s="76"/>
      <c r="C210" s="76"/>
      <c r="D210" s="76"/>
      <c r="E210" s="76"/>
      <c r="F210" s="76"/>
    </row>
    <row r="211" spans="1:6" ht="16.5" x14ac:dyDescent="0.3">
      <c r="A211" s="76"/>
      <c r="B211" s="76"/>
      <c r="C211" s="76"/>
      <c r="D211" s="76"/>
      <c r="E211" s="76"/>
      <c r="F211" s="76"/>
    </row>
    <row r="212" spans="1:6" ht="16.5" x14ac:dyDescent="0.3">
      <c r="A212" s="76"/>
      <c r="B212" s="76"/>
      <c r="C212" s="76"/>
      <c r="D212" s="76"/>
      <c r="E212" s="76"/>
      <c r="F212" s="76"/>
    </row>
    <row r="213" spans="1:6" ht="16.5" x14ac:dyDescent="0.3">
      <c r="A213" s="76"/>
      <c r="B213" s="76"/>
      <c r="C213" s="76"/>
      <c r="D213" s="76"/>
      <c r="E213" s="76"/>
      <c r="F213" s="76"/>
    </row>
    <row r="214" spans="1:6" ht="16.5" x14ac:dyDescent="0.3">
      <c r="A214" s="76"/>
      <c r="B214" s="76"/>
      <c r="C214" s="76"/>
      <c r="D214" s="76"/>
      <c r="E214" s="76"/>
      <c r="F214" s="76"/>
    </row>
    <row r="215" spans="1:6" ht="16.5" x14ac:dyDescent="0.3">
      <c r="A215" s="76"/>
      <c r="B215" s="76"/>
      <c r="C215" s="76"/>
      <c r="D215" s="76"/>
      <c r="E215" s="76"/>
      <c r="F215" s="76"/>
    </row>
    <row r="216" spans="1:6" ht="16.5" x14ac:dyDescent="0.3">
      <c r="A216" s="76"/>
      <c r="B216" s="76"/>
      <c r="C216" s="76"/>
      <c r="D216" s="76"/>
      <c r="E216" s="76"/>
      <c r="F216" s="76"/>
    </row>
    <row r="217" spans="1:6" ht="16.5" x14ac:dyDescent="0.3">
      <c r="A217" s="76"/>
      <c r="B217" s="76"/>
      <c r="C217" s="76"/>
      <c r="D217" s="76"/>
      <c r="E217" s="76"/>
      <c r="F217" s="76"/>
    </row>
    <row r="218" spans="1:6" ht="16.5" x14ac:dyDescent="0.3">
      <c r="A218" s="76"/>
      <c r="B218" s="76"/>
      <c r="C218" s="76"/>
      <c r="D218" s="76"/>
      <c r="E218" s="76"/>
      <c r="F218" s="76"/>
    </row>
    <row r="219" spans="1:6" ht="16.5" x14ac:dyDescent="0.3">
      <c r="A219" s="76"/>
      <c r="B219" s="76"/>
      <c r="C219" s="76"/>
      <c r="D219" s="76"/>
      <c r="E219" s="76"/>
      <c r="F219" s="76"/>
    </row>
    <row r="220" spans="1:6" ht="16.5" x14ac:dyDescent="0.3">
      <c r="A220" s="76"/>
      <c r="B220" s="76"/>
      <c r="C220" s="76"/>
      <c r="D220" s="76"/>
      <c r="E220" s="76"/>
      <c r="F220" s="76"/>
    </row>
    <row r="221" spans="1:6" ht="16.5" x14ac:dyDescent="0.3">
      <c r="A221" s="76"/>
      <c r="B221" s="76"/>
      <c r="C221" s="76"/>
      <c r="D221" s="76"/>
      <c r="E221" s="76"/>
      <c r="F221" s="76"/>
    </row>
    <row r="222" spans="1:6" ht="16.5" x14ac:dyDescent="0.3">
      <c r="A222" s="76"/>
      <c r="B222" s="76"/>
      <c r="C222" s="76"/>
      <c r="D222" s="76"/>
      <c r="E222" s="76"/>
      <c r="F222" s="76"/>
    </row>
    <row r="223" spans="1:6" ht="16.5" x14ac:dyDescent="0.3">
      <c r="A223" s="76"/>
      <c r="B223" s="76"/>
      <c r="C223" s="76"/>
      <c r="D223" s="76"/>
      <c r="E223" s="76"/>
      <c r="F223" s="76"/>
    </row>
    <row r="224" spans="1:6" ht="16.5" x14ac:dyDescent="0.3">
      <c r="A224" s="76"/>
      <c r="B224" s="76"/>
      <c r="C224" s="76"/>
      <c r="D224" s="76"/>
      <c r="E224" s="76"/>
      <c r="F224" s="76"/>
    </row>
    <row r="225" spans="1:6" ht="16.5" x14ac:dyDescent="0.3">
      <c r="A225" s="76"/>
      <c r="B225" s="76"/>
      <c r="C225" s="76"/>
      <c r="D225" s="76"/>
      <c r="E225" s="76"/>
      <c r="F225" s="76"/>
    </row>
    <row r="226" spans="1:6" ht="16.5" x14ac:dyDescent="0.3">
      <c r="A226" s="76"/>
      <c r="B226" s="76"/>
      <c r="C226" s="76"/>
      <c r="D226" s="76"/>
      <c r="E226" s="76"/>
      <c r="F226" s="76"/>
    </row>
    <row r="227" spans="1:6" ht="16.5" x14ac:dyDescent="0.3">
      <c r="A227" s="76"/>
      <c r="B227" s="76"/>
      <c r="C227" s="76"/>
      <c r="D227" s="76"/>
      <c r="E227" s="76"/>
      <c r="F227" s="76"/>
    </row>
    <row r="228" spans="1:6" ht="16.5" x14ac:dyDescent="0.3">
      <c r="A228" s="76"/>
      <c r="B228" s="76"/>
      <c r="C228" s="76"/>
      <c r="D228" s="76"/>
      <c r="E228" s="76"/>
      <c r="F228" s="76"/>
    </row>
    <row r="229" spans="1:6" ht="16.5" x14ac:dyDescent="0.3">
      <c r="A229" s="76"/>
      <c r="B229" s="76"/>
      <c r="C229" s="76"/>
      <c r="D229" s="76"/>
      <c r="E229" s="76"/>
      <c r="F229" s="76"/>
    </row>
    <row r="230" spans="1:6" ht="16.5" x14ac:dyDescent="0.3">
      <c r="A230" s="76"/>
      <c r="B230" s="76"/>
      <c r="C230" s="76"/>
      <c r="D230" s="76"/>
      <c r="E230" s="76"/>
      <c r="F230" s="76"/>
    </row>
    <row r="231" spans="1:6" ht="16.5" x14ac:dyDescent="0.3">
      <c r="A231" s="76"/>
      <c r="B231" s="76"/>
      <c r="C231" s="76"/>
      <c r="D231" s="76"/>
      <c r="E231" s="76"/>
      <c r="F231" s="76"/>
    </row>
    <row r="232" spans="1:6" ht="16.5" x14ac:dyDescent="0.3">
      <c r="A232" s="76"/>
      <c r="B232" s="76"/>
      <c r="C232" s="76"/>
      <c r="D232" s="76"/>
      <c r="E232" s="76"/>
      <c r="F232" s="76"/>
    </row>
    <row r="233" spans="1:6" ht="16.5" x14ac:dyDescent="0.3">
      <c r="A233" s="76"/>
      <c r="B233" s="76"/>
      <c r="C233" s="76"/>
      <c r="D233" s="76"/>
      <c r="E233" s="76"/>
      <c r="F233" s="76"/>
    </row>
    <row r="234" spans="1:6" ht="16.5" x14ac:dyDescent="0.3">
      <c r="A234" s="76"/>
      <c r="B234" s="76"/>
      <c r="C234" s="76"/>
      <c r="D234" s="76"/>
      <c r="E234" s="76"/>
      <c r="F234" s="76"/>
    </row>
    <row r="235" spans="1:6" ht="16.5" x14ac:dyDescent="0.3">
      <c r="A235" s="76"/>
      <c r="B235" s="76"/>
      <c r="C235" s="76"/>
      <c r="D235" s="76"/>
      <c r="E235" s="76"/>
      <c r="F235" s="76"/>
    </row>
    <row r="236" spans="1:6" ht="16.5" x14ac:dyDescent="0.3">
      <c r="A236" s="76"/>
      <c r="B236" s="76"/>
      <c r="C236" s="76"/>
      <c r="D236" s="76"/>
      <c r="E236" s="76"/>
      <c r="F236" s="76"/>
    </row>
    <row r="237" spans="1:6" ht="16.5" x14ac:dyDescent="0.3">
      <c r="A237" s="76"/>
      <c r="B237" s="76"/>
      <c r="C237" s="76"/>
      <c r="D237" s="76"/>
      <c r="E237" s="76"/>
      <c r="F237" s="76"/>
    </row>
    <row r="238" spans="1:6" ht="16.5" x14ac:dyDescent="0.3">
      <c r="A238" s="76"/>
      <c r="B238" s="76"/>
      <c r="C238" s="76"/>
      <c r="D238" s="76"/>
      <c r="E238" s="76"/>
      <c r="F238" s="76"/>
    </row>
    <row r="239" spans="1:6" ht="16.5" x14ac:dyDescent="0.3">
      <c r="A239" s="76"/>
      <c r="B239" s="76"/>
      <c r="C239" s="76"/>
      <c r="D239" s="76"/>
      <c r="E239" s="76"/>
      <c r="F239" s="76"/>
    </row>
    <row r="240" spans="1:6" ht="16.5" x14ac:dyDescent="0.3">
      <c r="A240" s="76"/>
      <c r="B240" s="76"/>
      <c r="C240" s="76"/>
      <c r="D240" s="76"/>
      <c r="E240" s="76"/>
      <c r="F240" s="76"/>
    </row>
    <row r="241" spans="1:6" ht="16.5" x14ac:dyDescent="0.3">
      <c r="A241" s="76"/>
      <c r="B241" s="76"/>
      <c r="C241" s="76"/>
      <c r="D241" s="76"/>
      <c r="E241" s="76"/>
      <c r="F241" s="76"/>
    </row>
    <row r="242" spans="1:6" ht="16.5" x14ac:dyDescent="0.3">
      <c r="A242" s="76"/>
      <c r="B242" s="76"/>
      <c r="C242" s="76"/>
      <c r="D242" s="76"/>
      <c r="E242" s="76"/>
      <c r="F242" s="76"/>
    </row>
    <row r="243" spans="1:6" ht="16.5" x14ac:dyDescent="0.3">
      <c r="A243" s="76"/>
      <c r="B243" s="76"/>
      <c r="C243" s="76"/>
      <c r="D243" s="76"/>
      <c r="E243" s="76"/>
      <c r="F243" s="76"/>
    </row>
    <row r="244" spans="1:6" ht="16.5" x14ac:dyDescent="0.3">
      <c r="A244" s="76"/>
      <c r="B244" s="76"/>
      <c r="C244" s="76"/>
      <c r="D244" s="76"/>
      <c r="E244" s="76"/>
      <c r="F244" s="76"/>
    </row>
    <row r="245" spans="1:6" ht="16.5" x14ac:dyDescent="0.3">
      <c r="A245" s="76"/>
      <c r="B245" s="76"/>
      <c r="C245" s="76"/>
      <c r="D245" s="76"/>
      <c r="E245" s="76"/>
      <c r="F245" s="76"/>
    </row>
    <row r="246" spans="1:6" ht="16.5" x14ac:dyDescent="0.3">
      <c r="A246" s="76"/>
      <c r="B246" s="76"/>
      <c r="C246" s="76"/>
      <c r="D246" s="76"/>
      <c r="E246" s="76"/>
      <c r="F246" s="76"/>
    </row>
    <row r="247" spans="1:6" ht="16.5" x14ac:dyDescent="0.3">
      <c r="A247" s="76"/>
      <c r="B247" s="76"/>
      <c r="C247" s="76"/>
      <c r="D247" s="76"/>
      <c r="E247" s="76"/>
      <c r="F247" s="76"/>
    </row>
    <row r="248" spans="1:6" ht="16.5" x14ac:dyDescent="0.3">
      <c r="A248" s="76"/>
      <c r="B248" s="76"/>
      <c r="C248" s="76"/>
      <c r="D248" s="76"/>
      <c r="E248" s="76"/>
      <c r="F248" s="76"/>
    </row>
    <row r="249" spans="1:6" ht="16.5" x14ac:dyDescent="0.3">
      <c r="A249" s="76"/>
      <c r="B249" s="76"/>
      <c r="C249" s="76"/>
      <c r="D249" s="76"/>
      <c r="E249" s="76"/>
      <c r="F249" s="76"/>
    </row>
    <row r="250" spans="1:6" ht="16.5" x14ac:dyDescent="0.3">
      <c r="A250" s="76"/>
      <c r="B250" s="76"/>
      <c r="C250" s="76"/>
      <c r="D250" s="76"/>
      <c r="E250" s="76"/>
      <c r="F250" s="76"/>
    </row>
    <row r="251" spans="1:6" ht="16.5" x14ac:dyDescent="0.3">
      <c r="A251" s="76"/>
      <c r="B251" s="76"/>
      <c r="C251" s="76"/>
      <c r="D251" s="76"/>
      <c r="E251" s="76"/>
      <c r="F251" s="76"/>
    </row>
    <row r="252" spans="1:6" ht="16.5" x14ac:dyDescent="0.3">
      <c r="A252" s="76"/>
      <c r="B252" s="76"/>
      <c r="C252" s="76"/>
      <c r="D252" s="76"/>
      <c r="E252" s="76"/>
      <c r="F252" s="76"/>
    </row>
    <row r="253" spans="1:6" ht="16.5" x14ac:dyDescent="0.3">
      <c r="A253" s="76"/>
      <c r="B253" s="76"/>
      <c r="C253" s="76"/>
      <c r="D253" s="76"/>
      <c r="E253" s="76"/>
      <c r="F253" s="76"/>
    </row>
    <row r="254" spans="1:6" ht="16.5" x14ac:dyDescent="0.3">
      <c r="A254" s="76"/>
      <c r="B254" s="76"/>
      <c r="C254" s="76"/>
      <c r="D254" s="76"/>
      <c r="E254" s="76"/>
      <c r="F254" s="76"/>
    </row>
    <row r="255" spans="1:6" ht="16.5" x14ac:dyDescent="0.3">
      <c r="A255" s="76"/>
      <c r="B255" s="76"/>
      <c r="C255" s="76"/>
      <c r="D255" s="76"/>
      <c r="E255" s="76"/>
      <c r="F255" s="76"/>
    </row>
    <row r="256" spans="1:6" ht="16.5" x14ac:dyDescent="0.3">
      <c r="A256" s="76"/>
      <c r="B256" s="76"/>
      <c r="C256" s="76"/>
      <c r="D256" s="76"/>
      <c r="E256" s="76"/>
      <c r="F256" s="76"/>
    </row>
    <row r="257" spans="1:6" ht="16.5" x14ac:dyDescent="0.3">
      <c r="A257" s="76"/>
      <c r="B257" s="76"/>
      <c r="C257" s="76"/>
      <c r="D257" s="76"/>
      <c r="E257" s="76"/>
      <c r="F257" s="76"/>
    </row>
    <row r="258" spans="1:6" ht="16.5" x14ac:dyDescent="0.3">
      <c r="A258" s="76"/>
      <c r="B258" s="76"/>
      <c r="C258" s="76"/>
      <c r="D258" s="76"/>
      <c r="E258" s="76"/>
      <c r="F258" s="76"/>
    </row>
    <row r="259" spans="1:6" ht="16.5" x14ac:dyDescent="0.3">
      <c r="A259" s="76"/>
      <c r="B259" s="76"/>
      <c r="C259" s="76"/>
      <c r="D259" s="76"/>
      <c r="E259" s="76"/>
      <c r="F259" s="76"/>
    </row>
    <row r="260" spans="1:6" ht="16.5" x14ac:dyDescent="0.3">
      <c r="A260" s="76"/>
      <c r="B260" s="76"/>
      <c r="C260" s="76"/>
      <c r="D260" s="76"/>
      <c r="E260" s="76"/>
      <c r="F260" s="76"/>
    </row>
    <row r="261" spans="1:6" ht="16.5" x14ac:dyDescent="0.3">
      <c r="A261" s="76"/>
      <c r="B261" s="76"/>
      <c r="C261" s="76"/>
      <c r="D261" s="76"/>
      <c r="E261" s="76"/>
      <c r="F261" s="76"/>
    </row>
    <row r="262" spans="1:6" ht="16.5" x14ac:dyDescent="0.3">
      <c r="A262" s="76"/>
      <c r="B262" s="76"/>
      <c r="C262" s="76"/>
      <c r="D262" s="76"/>
      <c r="E262" s="76"/>
      <c r="F262" s="76"/>
    </row>
    <row r="263" spans="1:6" ht="16.5" x14ac:dyDescent="0.3">
      <c r="A263" s="76"/>
      <c r="B263" s="76"/>
      <c r="C263" s="76"/>
      <c r="D263" s="76"/>
      <c r="E263" s="76"/>
      <c r="F263" s="76"/>
    </row>
    <row r="264" spans="1:6" ht="16.5" x14ac:dyDescent="0.3">
      <c r="A264" s="76"/>
      <c r="B264" s="76"/>
      <c r="C264" s="76"/>
      <c r="D264" s="76"/>
      <c r="E264" s="76"/>
      <c r="F264" s="76"/>
    </row>
    <row r="265" spans="1:6" ht="16.5" x14ac:dyDescent="0.3">
      <c r="A265" s="76"/>
      <c r="B265" s="76"/>
      <c r="C265" s="76"/>
      <c r="D265" s="76"/>
      <c r="E265" s="76"/>
      <c r="F265" s="76"/>
    </row>
  </sheetData>
  <mergeCells count="29">
    <mergeCell ref="B46:F46"/>
    <mergeCell ref="B40:F40"/>
    <mergeCell ref="B41:F41"/>
    <mergeCell ref="B42:F42"/>
    <mergeCell ref="B44:F44"/>
    <mergeCell ref="B45:F45"/>
    <mergeCell ref="B33:F33"/>
    <mergeCell ref="B34:F34"/>
    <mergeCell ref="B36:F36"/>
    <mergeCell ref="B37:F37"/>
    <mergeCell ref="B38:F38"/>
    <mergeCell ref="B26:F26"/>
    <mergeCell ref="B28:F28"/>
    <mergeCell ref="B29:F29"/>
    <mergeCell ref="B30:F30"/>
    <mergeCell ref="B32:F32"/>
    <mergeCell ref="B20:F20"/>
    <mergeCell ref="B21:F21"/>
    <mergeCell ref="B22:F22"/>
    <mergeCell ref="B24:F24"/>
    <mergeCell ref="B25:F25"/>
    <mergeCell ref="A3:H3"/>
    <mergeCell ref="A4:H4"/>
    <mergeCell ref="A5:H5"/>
    <mergeCell ref="B18:F18"/>
    <mergeCell ref="B16:F16"/>
    <mergeCell ref="B17:F17"/>
    <mergeCell ref="C9:E9"/>
    <mergeCell ref="C8:E8"/>
  </mergeCells>
  <printOptions horizontalCentered="1"/>
  <pageMargins left="0.45" right="0.45" top="0.5" bottom="0.5" header="0.3" footer="0.3"/>
  <pageSetup scale="84"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B-1 Funded Program Budget</vt:lpstr>
      <vt:lpstr>B-3 Rate Sheet</vt:lpstr>
      <vt:lpstr>Admin Expense Detail</vt:lpstr>
      <vt:lpstr>'B-1 Funded Program Budget'!Print_Area</vt:lpstr>
      <vt:lpstr>'B-3 Rate Sheet'!Print_Area</vt:lpstr>
      <vt:lpstr>'B-1 Funded 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2019-06-21T20:37:37Z</dcterms:modified>
</cp:coreProperties>
</file>